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315" windowHeight="8280" activeTab="0"/>
  </bookViews>
  <sheets>
    <sheet name="目次" sheetId="1" r:id="rId1"/>
    <sheet name="大分類事業所・従業者" sheetId="2" r:id="rId2"/>
    <sheet name="中分類事業所・従業者" sheetId="3" r:id="rId3"/>
    <sheet name="大分類、従業者規模" sheetId="4" r:id="rId4"/>
    <sheet name="道内" sheetId="5" r:id="rId5"/>
  </sheets>
  <definedNames/>
  <calcPr fullCalcOnLoad="1"/>
</workbook>
</file>

<file path=xl/sharedStrings.xml><?xml version="1.0" encoding="utf-8"?>
<sst xmlns="http://schemas.openxmlformats.org/spreadsheetml/2006/main" count="599" uniqueCount="408">
  <si>
    <t>事業所数</t>
  </si>
  <si>
    <t>全産業</t>
  </si>
  <si>
    <t>建設業</t>
  </si>
  <si>
    <t>製造業</t>
  </si>
  <si>
    <t>電気・ガス・熱供給・水道業</t>
  </si>
  <si>
    <t>産  業  中  分  類</t>
  </si>
  <si>
    <t>従  業  者  数</t>
  </si>
  <si>
    <t>男</t>
  </si>
  <si>
    <t>女</t>
  </si>
  <si>
    <t>50</t>
  </si>
  <si>
    <t>51</t>
  </si>
  <si>
    <t>52</t>
  </si>
  <si>
    <t>各種商品小売業</t>
  </si>
  <si>
    <t>55</t>
  </si>
  <si>
    <t>56</t>
  </si>
  <si>
    <t>57</t>
  </si>
  <si>
    <t>58</t>
  </si>
  <si>
    <t>59</t>
  </si>
  <si>
    <t>11</t>
  </si>
  <si>
    <t>食料品製造業</t>
  </si>
  <si>
    <t>13</t>
  </si>
  <si>
    <t>63</t>
  </si>
  <si>
    <t>14</t>
  </si>
  <si>
    <t>64</t>
  </si>
  <si>
    <t>15</t>
  </si>
  <si>
    <t>65</t>
  </si>
  <si>
    <t>16</t>
  </si>
  <si>
    <t>66</t>
  </si>
  <si>
    <t>67</t>
  </si>
  <si>
    <t>家具・装備品製造業</t>
  </si>
  <si>
    <t>18</t>
  </si>
  <si>
    <t>19</t>
  </si>
  <si>
    <t>20</t>
  </si>
  <si>
    <t>21</t>
  </si>
  <si>
    <t>22</t>
  </si>
  <si>
    <t>プラスチック製品製造業</t>
  </si>
  <si>
    <t>23</t>
  </si>
  <si>
    <t>ゴム製品製造業</t>
  </si>
  <si>
    <t>24</t>
  </si>
  <si>
    <t>25</t>
  </si>
  <si>
    <t>26</t>
  </si>
  <si>
    <t>27</t>
  </si>
  <si>
    <t>28</t>
  </si>
  <si>
    <t>29</t>
  </si>
  <si>
    <t>30</t>
  </si>
  <si>
    <t>31</t>
  </si>
  <si>
    <t>32</t>
  </si>
  <si>
    <t>34</t>
  </si>
  <si>
    <t>81</t>
  </si>
  <si>
    <t>放送業</t>
  </si>
  <si>
    <t>82</t>
  </si>
  <si>
    <t>83</t>
  </si>
  <si>
    <t>84</t>
  </si>
  <si>
    <t>鉄道業</t>
  </si>
  <si>
    <t>85</t>
  </si>
  <si>
    <t>40</t>
  </si>
  <si>
    <t>86</t>
  </si>
  <si>
    <t>41</t>
  </si>
  <si>
    <t>87</t>
  </si>
  <si>
    <t>水運業</t>
  </si>
  <si>
    <t>88</t>
  </si>
  <si>
    <t>医療業</t>
  </si>
  <si>
    <t>43</t>
  </si>
  <si>
    <t>89</t>
  </si>
  <si>
    <t>保健衛生</t>
  </si>
  <si>
    <t>90</t>
  </si>
  <si>
    <t>44</t>
  </si>
  <si>
    <t>倉庫業</t>
  </si>
  <si>
    <t>45</t>
  </si>
  <si>
    <t>91</t>
  </si>
  <si>
    <t>46</t>
  </si>
  <si>
    <t>92</t>
  </si>
  <si>
    <t>93</t>
  </si>
  <si>
    <t>国家公務</t>
  </si>
  <si>
    <t>地方公務</t>
  </si>
  <si>
    <t>北      海      道</t>
  </si>
  <si>
    <t>札     幌     市</t>
  </si>
  <si>
    <t>函     館     市</t>
  </si>
  <si>
    <t>小     樽     市</t>
  </si>
  <si>
    <t>旭     川     市</t>
  </si>
  <si>
    <t>室     蘭     市</t>
  </si>
  <si>
    <t>帯     広     市</t>
  </si>
  <si>
    <t>北     見     市</t>
  </si>
  <si>
    <t>夕     張     市</t>
  </si>
  <si>
    <t>岩  見  沢  市</t>
  </si>
  <si>
    <t>網     走     市</t>
  </si>
  <si>
    <t>留     萌     市</t>
  </si>
  <si>
    <t>苫  小  牧  市</t>
  </si>
  <si>
    <t>稚     内     市</t>
  </si>
  <si>
    <t>美     唄     市</t>
  </si>
  <si>
    <t>芦     別     市</t>
  </si>
  <si>
    <t>江     別     市</t>
  </si>
  <si>
    <t>赤     平     市</t>
  </si>
  <si>
    <t>紋     別     市</t>
  </si>
  <si>
    <t>士     別     市</t>
  </si>
  <si>
    <t>名     寄     市</t>
  </si>
  <si>
    <t>三     笠     市</t>
  </si>
  <si>
    <t>根     室     市</t>
  </si>
  <si>
    <t>千     歳     市</t>
  </si>
  <si>
    <t>滝     川     市</t>
  </si>
  <si>
    <t>砂     川     市</t>
  </si>
  <si>
    <t>歌  志  内  市</t>
  </si>
  <si>
    <t>深     川     市</t>
  </si>
  <si>
    <t>富  良  野  市</t>
  </si>
  <si>
    <t>恵     庭     市</t>
  </si>
  <si>
    <t>登     別     市</t>
  </si>
  <si>
    <t>伊     達     市</t>
  </si>
  <si>
    <t>北  広  島  市</t>
  </si>
  <si>
    <t>石     狩     市</t>
  </si>
  <si>
    <t>電気業</t>
  </si>
  <si>
    <t>ガス業</t>
  </si>
  <si>
    <t>熱供給業</t>
  </si>
  <si>
    <t>（単位：事業所、人）</t>
  </si>
  <si>
    <t>釧路町</t>
  </si>
  <si>
    <t>厚岸町</t>
  </si>
  <si>
    <t>浜中町</t>
  </si>
  <si>
    <t>標茶町</t>
  </si>
  <si>
    <t>弟子屈町</t>
  </si>
  <si>
    <t>鶴居村</t>
  </si>
  <si>
    <t>白糠町</t>
  </si>
  <si>
    <t xml:space="preserve">（単位：事業所、人）   </t>
  </si>
  <si>
    <t>１－（１）　産業大分類別事業所数及び従業者数</t>
  </si>
  <si>
    <t>１－（１）産業大分類別事業所数及び従業者数</t>
  </si>
  <si>
    <t>第４編　事　業　所</t>
  </si>
  <si>
    <t>釧    路    市</t>
  </si>
  <si>
    <t>釧路市</t>
  </si>
  <si>
    <t>情報通信業</t>
  </si>
  <si>
    <t>北斗市</t>
  </si>
  <si>
    <t>（単位：事業所、人）</t>
  </si>
  <si>
    <t>事業所数</t>
  </si>
  <si>
    <t>従業者数</t>
  </si>
  <si>
    <t>医療，福祉</t>
  </si>
  <si>
    <t>教育，学習支援業</t>
  </si>
  <si>
    <t>複合サービス事業</t>
  </si>
  <si>
    <t>1～4人</t>
  </si>
  <si>
    <t>5～9人</t>
  </si>
  <si>
    <t>10～19人</t>
  </si>
  <si>
    <t>20～29人</t>
  </si>
  <si>
    <t>30人以上</t>
  </si>
  <si>
    <t>49</t>
  </si>
  <si>
    <t>各種商品卸売業</t>
  </si>
  <si>
    <t>繊維・衣服等卸売業</t>
  </si>
  <si>
    <t>飲食料品卸売業</t>
  </si>
  <si>
    <t>建築材料，鉱物・金属材料等卸売業</t>
  </si>
  <si>
    <t>農業</t>
  </si>
  <si>
    <t>53</t>
  </si>
  <si>
    <t>機械器具卸売業</t>
  </si>
  <si>
    <t>54</t>
  </si>
  <si>
    <t>その他の卸売業</t>
  </si>
  <si>
    <t>林業</t>
  </si>
  <si>
    <t>織物・衣服・身の回り品小売業</t>
  </si>
  <si>
    <t>飲食料品小売業</t>
  </si>
  <si>
    <t>漁業</t>
  </si>
  <si>
    <t>水産養殖業</t>
  </si>
  <si>
    <t>60</t>
  </si>
  <si>
    <t>その他の小売業</t>
  </si>
  <si>
    <t>銀行業</t>
  </si>
  <si>
    <t>62</t>
  </si>
  <si>
    <t>協同組織金融業</t>
  </si>
  <si>
    <t>総合工事業</t>
  </si>
  <si>
    <t>設備工事業</t>
  </si>
  <si>
    <t>飲料・たばこ・飼料製造業</t>
  </si>
  <si>
    <t>不動産取引業</t>
  </si>
  <si>
    <t>繊維工業</t>
  </si>
  <si>
    <t>不動産賃貸業・管理業</t>
  </si>
  <si>
    <t>12</t>
  </si>
  <si>
    <t>パルプ・紙・紙加工品製造業</t>
  </si>
  <si>
    <t>印刷・同関連業</t>
  </si>
  <si>
    <t>宿泊業</t>
  </si>
  <si>
    <t>17</t>
  </si>
  <si>
    <t>化学工業</t>
  </si>
  <si>
    <t>石油製品・石炭製品製造業</t>
  </si>
  <si>
    <t>なめし革・同製品・毛皮製造業</t>
  </si>
  <si>
    <t>社会保険・社会福祉・介護事業</t>
  </si>
  <si>
    <t>窯業・土石製品製造業</t>
  </si>
  <si>
    <t>鉄鋼業</t>
  </si>
  <si>
    <t>非鉄金属製造業</t>
  </si>
  <si>
    <t>学校教育</t>
  </si>
  <si>
    <t>金属製品製造業</t>
  </si>
  <si>
    <t>その他の教育，学習支援業</t>
  </si>
  <si>
    <t>電気機械器具製造業</t>
  </si>
  <si>
    <t>情報通信機械器具製造業</t>
  </si>
  <si>
    <t>輸送用機械器具製造業</t>
  </si>
  <si>
    <t>サービス業（他に分類されないもの）</t>
  </si>
  <si>
    <t>その他の製造業</t>
  </si>
  <si>
    <t>80</t>
  </si>
  <si>
    <t>学術・開発研究機関</t>
  </si>
  <si>
    <t>洗濯・理容・美容・浴場業</t>
  </si>
  <si>
    <t>その他の生活関連サービス業</t>
  </si>
  <si>
    <t>娯楽業</t>
  </si>
  <si>
    <t>35</t>
  </si>
  <si>
    <t>廃棄物処理業</t>
  </si>
  <si>
    <t>36</t>
  </si>
  <si>
    <t>水道業</t>
  </si>
  <si>
    <t>自動車整備業</t>
  </si>
  <si>
    <t>物品賃貸業</t>
  </si>
  <si>
    <t>通信業</t>
  </si>
  <si>
    <t>38</t>
  </si>
  <si>
    <t>その他の事業サービス業</t>
  </si>
  <si>
    <t>39</t>
  </si>
  <si>
    <t>情報サービス業</t>
  </si>
  <si>
    <t>宗教</t>
  </si>
  <si>
    <t>映像・音声・文字情報制作業</t>
  </si>
  <si>
    <t>その他のサービス業</t>
  </si>
  <si>
    <t>道路旅客運送業</t>
  </si>
  <si>
    <t>道路貨物運送業</t>
  </si>
  <si>
    <t>航空運輸業</t>
  </si>
  <si>
    <t>事業所数</t>
  </si>
  <si>
    <t>従業者数</t>
  </si>
  <si>
    <t>61</t>
  </si>
  <si>
    <t>総数</t>
  </si>
  <si>
    <t>民営</t>
  </si>
  <si>
    <t>従業者規模</t>
  </si>
  <si>
    <t>全産業</t>
  </si>
  <si>
    <t>産業大分類</t>
  </si>
  <si>
    <t>第１次産業</t>
  </si>
  <si>
    <t>農業，林業</t>
  </si>
  <si>
    <t>第２次産業</t>
  </si>
  <si>
    <t>鉱業，採石業，砂利採取業</t>
  </si>
  <si>
    <t>第３次産業</t>
  </si>
  <si>
    <t>運輸業，郵便業</t>
  </si>
  <si>
    <t>卸売業，小売業</t>
  </si>
  <si>
    <t>金融業，保険業</t>
  </si>
  <si>
    <t>不動産業，物品賃貸業</t>
  </si>
  <si>
    <t>学術研究，専門・技術サービス業</t>
  </si>
  <si>
    <t>宿泊業，飲食サービス業</t>
  </si>
  <si>
    <t>生活関連サービス業，娯楽業</t>
  </si>
  <si>
    <t>公務（他に分類されるものを除く）</t>
  </si>
  <si>
    <t>（注）…従業者数は男女別の不詳を含む。</t>
  </si>
  <si>
    <t>産業大分類</t>
  </si>
  <si>
    <t>第１次産業</t>
  </si>
  <si>
    <t>農業，林業</t>
  </si>
  <si>
    <t>第２次産業</t>
  </si>
  <si>
    <t>第３次産業</t>
  </si>
  <si>
    <t>Ｄ</t>
  </si>
  <si>
    <t>Ｅ</t>
  </si>
  <si>
    <t>Ｇ</t>
  </si>
  <si>
    <t>Ｈ</t>
  </si>
  <si>
    <t>Ｉ</t>
  </si>
  <si>
    <t>Ｊ</t>
  </si>
  <si>
    <t>Ｋ</t>
  </si>
  <si>
    <t>Ｌ</t>
  </si>
  <si>
    <t>Ｎ</t>
  </si>
  <si>
    <t>Ｏ</t>
  </si>
  <si>
    <t>Ｐ</t>
  </si>
  <si>
    <t>Ｑ</t>
  </si>
  <si>
    <t>Ｒ</t>
  </si>
  <si>
    <t>Ａ</t>
  </si>
  <si>
    <t>～</t>
  </si>
  <si>
    <t>Ａ</t>
  </si>
  <si>
    <t>～</t>
  </si>
  <si>
    <t>Ｊ</t>
  </si>
  <si>
    <t>Ａ</t>
  </si>
  <si>
    <t>01</t>
  </si>
  <si>
    <t>Ｂ</t>
  </si>
  <si>
    <t>02</t>
  </si>
  <si>
    <t>Ｃ</t>
  </si>
  <si>
    <t>03</t>
  </si>
  <si>
    <t>04</t>
  </si>
  <si>
    <t>Ｄ</t>
  </si>
  <si>
    <t>05</t>
  </si>
  <si>
    <t>Ｅ</t>
  </si>
  <si>
    <t>Ｋ</t>
  </si>
  <si>
    <t>06</t>
  </si>
  <si>
    <t>07</t>
  </si>
  <si>
    <t>08</t>
  </si>
  <si>
    <t>Ｆ</t>
  </si>
  <si>
    <t>09</t>
  </si>
  <si>
    <t>10</t>
  </si>
  <si>
    <t>Ｌ</t>
  </si>
  <si>
    <t>68</t>
  </si>
  <si>
    <t>69</t>
  </si>
  <si>
    <t>Ｍ</t>
  </si>
  <si>
    <t>70</t>
  </si>
  <si>
    <t>71</t>
  </si>
  <si>
    <t>72</t>
  </si>
  <si>
    <t>Ｎ</t>
  </si>
  <si>
    <t>73</t>
  </si>
  <si>
    <t>74</t>
  </si>
  <si>
    <t>75</t>
  </si>
  <si>
    <t>Ｏ</t>
  </si>
  <si>
    <t>76</t>
  </si>
  <si>
    <t>77</t>
  </si>
  <si>
    <t>Ｐ</t>
  </si>
  <si>
    <t>78</t>
  </si>
  <si>
    <t>79</t>
  </si>
  <si>
    <t>Ｇ</t>
  </si>
  <si>
    <t>Ｑ</t>
  </si>
  <si>
    <t>33</t>
  </si>
  <si>
    <t>Ｈ</t>
  </si>
  <si>
    <t>37</t>
  </si>
  <si>
    <t>Ｉ</t>
  </si>
  <si>
    <t>42</t>
  </si>
  <si>
    <t>Ｒ</t>
  </si>
  <si>
    <t>94</t>
  </si>
  <si>
    <t>95</t>
  </si>
  <si>
    <t>Ｓ</t>
  </si>
  <si>
    <t>Ｒ</t>
  </si>
  <si>
    <t>全産業 （Ｓ公務を除く）</t>
  </si>
  <si>
    <t>漁業（水産養殖業を除く）</t>
  </si>
  <si>
    <t>はん用機械器具製造業</t>
  </si>
  <si>
    <t>生産用機械器具製造業</t>
  </si>
  <si>
    <t>業務用機械器具製造業</t>
  </si>
  <si>
    <t>電子部品・デバイス・電子回路製造業</t>
  </si>
  <si>
    <t>47</t>
  </si>
  <si>
    <t>48</t>
  </si>
  <si>
    <t>運輸に附帯するサービス業</t>
  </si>
  <si>
    <t>郵便業（信書便事業を含む）</t>
  </si>
  <si>
    <t>機械器具小売業</t>
  </si>
  <si>
    <t>無店舗小売業</t>
  </si>
  <si>
    <t>クレジットカード業等非預金信用機関</t>
  </si>
  <si>
    <t>金融商品取引業，商品先物取引業</t>
  </si>
  <si>
    <t>補助的金融業等</t>
  </si>
  <si>
    <t>学術研究，専門・技術サービス業</t>
  </si>
  <si>
    <t>広告業</t>
  </si>
  <si>
    <t>飲食店</t>
  </si>
  <si>
    <t>持ち帰り・配達飲食サービス業</t>
  </si>
  <si>
    <t>教育，学習支援業</t>
  </si>
  <si>
    <t>複合サービス事業</t>
  </si>
  <si>
    <t>郵便局</t>
  </si>
  <si>
    <t>機械等修理業（別掲を除く）</t>
  </si>
  <si>
    <t>職業紹介・労働者派遣業</t>
  </si>
  <si>
    <t>政治・経済・文化団体</t>
  </si>
  <si>
    <t>Ｓ</t>
  </si>
  <si>
    <t>98</t>
  </si>
  <si>
    <t>97</t>
  </si>
  <si>
    <t>うち民営</t>
  </si>
  <si>
    <t>１. 経済センサス調査結果</t>
  </si>
  <si>
    <t>インターネット附随サービス業</t>
  </si>
  <si>
    <t>卸売業，小売業</t>
  </si>
  <si>
    <t>金融業，保険業</t>
  </si>
  <si>
    <t>釧路総合振興局</t>
  </si>
  <si>
    <t>１．経済センサス調査結果</t>
  </si>
  <si>
    <t>Ａ</t>
  </si>
  <si>
    <t>Ｂ</t>
  </si>
  <si>
    <t>Ｃ</t>
  </si>
  <si>
    <t>Ｄ</t>
  </si>
  <si>
    <t>Ｅ</t>
  </si>
  <si>
    <t>Ｆ</t>
  </si>
  <si>
    <t>Ｇ</t>
  </si>
  <si>
    <t>Ｈ</t>
  </si>
  <si>
    <t>Ｉ</t>
  </si>
  <si>
    <t>Ｊ</t>
  </si>
  <si>
    <t>Ｌ</t>
  </si>
  <si>
    <t>M</t>
  </si>
  <si>
    <t>Ｎ</t>
  </si>
  <si>
    <t>Ｏ</t>
  </si>
  <si>
    <t>Ｐ</t>
  </si>
  <si>
    <t>Ｑ</t>
  </si>
  <si>
    <t>Ｒ</t>
  </si>
  <si>
    <t>Ｓ</t>
  </si>
  <si>
    <t>Ａ</t>
  </si>
  <si>
    <t>Ｂ</t>
  </si>
  <si>
    <t>Ｃ</t>
  </si>
  <si>
    <t>Ｆ</t>
  </si>
  <si>
    <t>M</t>
  </si>
  <si>
    <t>（注1）…従業者数は男女別の不詳を含む。</t>
  </si>
  <si>
    <t>従業者数</t>
  </si>
  <si>
    <t>市・振興局別</t>
  </si>
  <si>
    <t>総数</t>
  </si>
  <si>
    <t>うち民営</t>
  </si>
  <si>
    <t>民営</t>
  </si>
  <si>
    <r>
      <rPr>
        <sz val="8"/>
        <rFont val="ＭＳ Ｐ明朝"/>
        <family val="1"/>
      </rPr>
      <t>保険業</t>
    </r>
    <r>
      <rPr>
        <sz val="6"/>
        <rFont val="ＭＳ Ｐ明朝"/>
        <family val="1"/>
      </rPr>
      <t>（保険媒介代理業等を含む）</t>
    </r>
  </si>
  <si>
    <r>
      <t>協同組合</t>
    </r>
    <r>
      <rPr>
        <sz val="6"/>
        <rFont val="ＭＳ Ｐ明朝"/>
        <family val="1"/>
      </rPr>
      <t>（他に分類されないもの）</t>
    </r>
  </si>
  <si>
    <r>
      <t>公務</t>
    </r>
    <r>
      <rPr>
        <sz val="6"/>
        <rFont val="ＭＳ Ｐ明朝"/>
        <family val="1"/>
      </rPr>
      <t>（他に分類されるものを除く）</t>
    </r>
  </si>
  <si>
    <r>
      <t>サービス業</t>
    </r>
    <r>
      <rPr>
        <sz val="6"/>
        <rFont val="ＭＳ Ｐ明朝"/>
        <family val="1"/>
      </rPr>
      <t>（他に分類されないもの）</t>
    </r>
  </si>
  <si>
    <t>…</t>
  </si>
  <si>
    <t>…</t>
  </si>
  <si>
    <t>…</t>
  </si>
  <si>
    <t>１－（４）道内各市、釧路総合振興局管内の事業所数及び従業者数（民営）</t>
  </si>
  <si>
    <t>１－（２）産業中分類別事業所数及び従業者数</t>
  </si>
  <si>
    <t>１－（３）産業大分類別事業所数、従業者数及び従業者規模別事業所数（民営）</t>
  </si>
  <si>
    <t>１－（２）　産業中分類別事業所数及び従業者数</t>
  </si>
  <si>
    <t>１－（４）　道内各市、釧路総合振興局管内の事業所数及び従業者数（民営）</t>
  </si>
  <si>
    <r>
      <t xml:space="preserve">サービス業
</t>
    </r>
    <r>
      <rPr>
        <sz val="8.5"/>
        <rFont val="ＭＳ Ｐ明朝"/>
        <family val="1"/>
      </rPr>
      <t>（他に分類されないもの）</t>
    </r>
  </si>
  <si>
    <t>１－（３）　産業大分類別事業所数、従業者数及び従業者規模別事業所数（民営）</t>
  </si>
  <si>
    <t>農林漁業</t>
  </si>
  <si>
    <t>…</t>
  </si>
  <si>
    <r>
      <t>木材・木製品製造業</t>
    </r>
    <r>
      <rPr>
        <sz val="6"/>
        <rFont val="ＭＳ Ｐ明朝"/>
        <family val="1"/>
      </rPr>
      <t>（家具を除く）</t>
    </r>
  </si>
  <si>
    <r>
      <t>職別工事業</t>
    </r>
    <r>
      <rPr>
        <sz val="6"/>
        <rFont val="ＭＳ Ｐ明朝"/>
        <family val="1"/>
      </rPr>
      <t>（設備工事業を除く）</t>
    </r>
  </si>
  <si>
    <r>
      <rPr>
        <sz val="7"/>
        <rFont val="ＭＳ Ｐ明朝"/>
        <family val="1"/>
      </rPr>
      <t>専門サービス業</t>
    </r>
    <r>
      <rPr>
        <sz val="5"/>
        <rFont val="ＭＳ Ｐ明朝"/>
        <family val="1"/>
      </rPr>
      <t>（他に分類されないもの）</t>
    </r>
  </si>
  <si>
    <r>
      <rPr>
        <sz val="7"/>
        <rFont val="ＭＳ Ｐ明朝"/>
        <family val="1"/>
      </rPr>
      <t>技術サービス業</t>
    </r>
    <r>
      <rPr>
        <sz val="5"/>
        <rFont val="ＭＳ Ｐ明朝"/>
        <family val="1"/>
      </rPr>
      <t>（他に分類されないもの）</t>
    </r>
  </si>
  <si>
    <t>‐つづき‐</t>
  </si>
  <si>
    <t>出向・派遣
従業者のみ</t>
  </si>
  <si>
    <t>(平成21年)</t>
  </si>
  <si>
    <t>2014 ( 平成26 )年</t>
  </si>
  <si>
    <t>2009 ( 平成21 )年</t>
  </si>
  <si>
    <t>2012 ( 平成24 )年</t>
  </si>
  <si>
    <t>2016 ( 平成28 )年</t>
  </si>
  <si>
    <t xml:space="preserve">2009年                                                                                                   </t>
  </si>
  <si>
    <t>(平成24年)</t>
  </si>
  <si>
    <t>2012年</t>
  </si>
  <si>
    <t>(平成26年)</t>
  </si>
  <si>
    <t>2014年</t>
  </si>
  <si>
    <t>(平成28年)</t>
  </si>
  <si>
    <t>2016年</t>
  </si>
  <si>
    <t>(平成21年)</t>
  </si>
  <si>
    <t>2009年</t>
  </si>
  <si>
    <t>（注2）…2012(平成24)年は第１次産業内において産業大分類が格付不能の事業所があったことから、</t>
  </si>
  <si>
    <t>-</t>
  </si>
  <si>
    <t>7月1日現在</t>
  </si>
  <si>
    <t>2月1日現在</t>
  </si>
  <si>
    <t>6月1日現在</t>
  </si>
  <si>
    <t>6月1日現在</t>
  </si>
  <si>
    <t>（資料）…「経済センサス－基礎調査（2009（平成21）・2014（平成26）年）」
　　　　　　「経済センサス－活動調査（2012（平成24）・2016（平成28）年）」</t>
  </si>
  <si>
    <t>（注2）…2012(平成24)年は第１次産業内において産業大分類が格付不能の事業所があったことから、「Ａ農業，林業」と「Ｂ漁業」を不詳としている。</t>
  </si>
  <si>
    <t>（注2）…2012(平成24)年は、産業大分類または産業中分類が格付不能の事業所を総数に含めていることから、内訳の計とは一致しない。</t>
  </si>
  <si>
    <t>　　　　   「Ａ農業，林業」と「Ｂ漁業」を不詳としている。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</si>
</sst>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quot;;#,##0"/>
    <numFmt numFmtId="179" formatCode="[=0]&quot;-&quot;;#,##0.0"/>
    <numFmt numFmtId="180" formatCode="_ * #,##0.0_ ;_ * \-#,##0.0_ ;_ * &quot;-&quot;_ ;_ @_ "/>
    <numFmt numFmtId="181" formatCode="##,###,##0;&quot;-&quot;#,###,##0"/>
    <numFmt numFmtId="182" formatCode="\ ###,###,##0;&quot;-&quot;###,###,##0"/>
    <numFmt numFmtId="183" formatCode="0;&quot;△ &quot;0"/>
    <numFmt numFmtId="184" formatCode="#,###,###,##0;&quot; -&quot;###,###,##0"/>
    <numFmt numFmtId="185" formatCode="###,###,##0;&quot;-&quot;##,###,##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quot;△ &quot;#,##0.0"/>
    <numFmt numFmtId="192" formatCode="###,###,###,##0;&quot;-&quot;##,###,###,##0"/>
    <numFmt numFmtId="193" formatCode="\ ###,###,###,##0;&quot;-&quot;###,###,###,##0"/>
  </numFmts>
  <fonts count="58">
    <font>
      <sz val="11"/>
      <name val="ＭＳ Ｐゴシック"/>
      <family val="3"/>
    </font>
    <font>
      <sz val="6"/>
      <name val="ＭＳ Ｐゴシック"/>
      <family val="3"/>
    </font>
    <font>
      <b/>
      <sz val="14"/>
      <name val="ＭＳ Ｐ明朝"/>
      <family val="1"/>
    </font>
    <font>
      <sz val="6"/>
      <name val="ＭＳ Ｐ明朝"/>
      <family val="1"/>
    </font>
    <font>
      <sz val="9"/>
      <name val="ＭＳ Ｐ明朝"/>
      <family val="1"/>
    </font>
    <font>
      <sz val="8"/>
      <name val="ＭＳ Ｐ明朝"/>
      <family val="1"/>
    </font>
    <font>
      <u val="single"/>
      <sz val="11"/>
      <color indexed="12"/>
      <name val="ＭＳ Ｐ明朝"/>
      <family val="1"/>
    </font>
    <font>
      <sz val="10"/>
      <name val="ＭＳ Ｐ明朝"/>
      <family val="1"/>
    </font>
    <font>
      <sz val="9"/>
      <name val="ＭＳ Ｐゴシック"/>
      <family val="3"/>
    </font>
    <font>
      <sz val="7"/>
      <name val="ＭＳ Ｐ明朝"/>
      <family val="1"/>
    </font>
    <font>
      <sz val="11"/>
      <name val="ＭＳ Ｐ明朝"/>
      <family val="1"/>
    </font>
    <font>
      <b/>
      <sz val="16"/>
      <name val="ＭＳ Ｐ明朝"/>
      <family val="1"/>
    </font>
    <font>
      <b/>
      <sz val="12"/>
      <name val="ＭＳ Ｐ明朝"/>
      <family val="1"/>
    </font>
    <font>
      <b/>
      <sz val="14"/>
      <name val="ＭＳ Ｐゴシック"/>
      <family val="3"/>
    </font>
    <font>
      <u val="single"/>
      <sz val="11"/>
      <color indexed="36"/>
      <name val="ＭＳ Ｐゴシック"/>
      <family val="3"/>
    </font>
    <font>
      <sz val="10"/>
      <name val="ＭＳ Ｐゴシック"/>
      <family val="3"/>
    </font>
    <font>
      <u val="single"/>
      <sz val="11"/>
      <color indexed="12"/>
      <name val="ＭＳ Ｐゴシック"/>
      <family val="3"/>
    </font>
    <font>
      <sz val="10"/>
      <name val="ＭＳ 明朝"/>
      <family val="1"/>
    </font>
    <font>
      <sz val="8"/>
      <name val="ＭＳ Ｐゴシック"/>
      <family val="3"/>
    </font>
    <font>
      <sz val="11"/>
      <color indexed="10"/>
      <name val="ＭＳ Ｐゴシック"/>
      <family val="3"/>
    </font>
    <font>
      <sz val="10"/>
      <color indexed="10"/>
      <name val="ＭＳ Ｐ明朝"/>
      <family val="1"/>
    </font>
    <font>
      <sz val="8.5"/>
      <name val="ＭＳ Ｐ明朝"/>
      <family val="1"/>
    </font>
    <font>
      <sz val="7.5"/>
      <name val="ＭＳ Ｐ明朝"/>
      <family val="1"/>
    </font>
    <font>
      <sz val="6.5"/>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style="thin"/>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4" fillId="0" borderId="0" applyNumberFormat="0" applyFill="0" applyBorder="0" applyAlignment="0" applyProtection="0"/>
    <xf numFmtId="0" fontId="57" fillId="31" borderId="0" applyNumberFormat="0" applyBorder="0" applyAlignment="0" applyProtection="0"/>
  </cellStyleXfs>
  <cellXfs count="327">
    <xf numFmtId="0" fontId="0" fillId="0" borderId="0" xfId="0" applyAlignment="1">
      <alignment/>
    </xf>
    <xf numFmtId="0" fontId="11" fillId="0" borderId="0" xfId="0" applyFont="1" applyFill="1" applyAlignment="1">
      <alignment horizontal="center" vertical="center"/>
    </xf>
    <xf numFmtId="0" fontId="0" fillId="0" borderId="0" xfId="0" applyFill="1" applyAlignment="1">
      <alignment vertical="center"/>
    </xf>
    <xf numFmtId="0" fontId="7"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Border="1" applyAlignment="1">
      <alignment vertical="center"/>
    </xf>
    <xf numFmtId="0" fontId="6" fillId="0" borderId="0" xfId="43" applyFill="1" applyAlignment="1" applyProtection="1">
      <alignment vertical="center"/>
      <protection/>
    </xf>
    <xf numFmtId="0" fontId="10" fillId="0" borderId="0" xfId="0" applyFont="1" applyFill="1" applyAlignment="1">
      <alignment vertical="center"/>
    </xf>
    <xf numFmtId="49" fontId="4" fillId="0" borderId="0" xfId="0" applyNumberFormat="1" applyFont="1" applyFill="1" applyBorder="1" applyAlignment="1">
      <alignment vertical="center"/>
    </xf>
    <xf numFmtId="0" fontId="5" fillId="0" borderId="0" xfId="0" applyFont="1" applyFill="1" applyBorder="1" applyAlignment="1">
      <alignment vertical="center"/>
    </xf>
    <xf numFmtId="0" fontId="7" fillId="0" borderId="0" xfId="0" applyFont="1" applyFill="1" applyAlignment="1">
      <alignment horizontal="right" vertical="center"/>
    </xf>
    <xf numFmtId="0" fontId="5"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5" fillId="0" borderId="0" xfId="0" applyFont="1" applyFill="1" applyAlignment="1">
      <alignment horizontal="center" vertical="center"/>
    </xf>
    <xf numFmtId="178" fontId="4" fillId="0" borderId="0" xfId="49" applyNumberFormat="1" applyFont="1" applyFill="1" applyBorder="1" applyAlignment="1">
      <alignment horizontal="right" vertical="center"/>
    </xf>
    <xf numFmtId="41" fontId="5" fillId="0" borderId="0" xfId="49" applyNumberFormat="1" applyFont="1" applyFill="1" applyBorder="1" applyAlignment="1">
      <alignment horizontal="right" vertical="center"/>
    </xf>
    <xf numFmtId="41" fontId="5" fillId="0" borderId="0" xfId="49" applyNumberFormat="1" applyFont="1" applyFill="1" applyAlignment="1">
      <alignment horizontal="right" vertical="center"/>
    </xf>
    <xf numFmtId="0" fontId="5" fillId="0" borderId="0" xfId="0" applyFont="1" applyFill="1" applyAlignment="1">
      <alignment vertical="center"/>
    </xf>
    <xf numFmtId="0" fontId="4" fillId="0" borderId="0" xfId="0" applyFont="1" applyFill="1" applyAlignment="1" quotePrefix="1">
      <alignment horizontal="left" vertical="center"/>
    </xf>
    <xf numFmtId="49"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49" fontId="4" fillId="0" borderId="0" xfId="0" applyNumberFormat="1" applyFont="1" applyFill="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181" fontId="17" fillId="0" borderId="0" xfId="0" applyNumberFormat="1" applyFont="1" applyFill="1" applyAlignment="1" quotePrefix="1">
      <alignment horizontal="right"/>
    </xf>
    <xf numFmtId="49" fontId="17"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0" xfId="0" applyFont="1" applyAlignment="1">
      <alignment vertical="center"/>
    </xf>
    <xf numFmtId="0" fontId="7" fillId="0" borderId="0" xfId="0" applyFont="1" applyAlignment="1">
      <alignment/>
    </xf>
    <xf numFmtId="0" fontId="10" fillId="0" borderId="0" xfId="0" applyFont="1" applyAlignment="1">
      <alignment/>
    </xf>
    <xf numFmtId="181" fontId="10" fillId="0" borderId="0" xfId="0" applyNumberFormat="1" applyFont="1" applyFill="1" applyAlignment="1">
      <alignment horizontal="right"/>
    </xf>
    <xf numFmtId="181" fontId="17" fillId="0" borderId="0" xfId="0" applyNumberFormat="1" applyFont="1" applyFill="1" applyBorder="1" applyAlignment="1" quotePrefix="1">
      <alignment horizontal="right"/>
    </xf>
    <xf numFmtId="0" fontId="4" fillId="0" borderId="11" xfId="0" applyFont="1" applyFill="1" applyBorder="1" applyAlignment="1">
      <alignment vertical="center"/>
    </xf>
    <xf numFmtId="0" fontId="4" fillId="0" borderId="12" xfId="0" applyFont="1" applyFill="1" applyBorder="1" applyAlignment="1">
      <alignment vertical="center"/>
    </xf>
    <xf numFmtId="0" fontId="5" fillId="0" borderId="10" xfId="0" applyFont="1" applyFill="1" applyBorder="1" applyAlignment="1">
      <alignment vertical="center"/>
    </xf>
    <xf numFmtId="49" fontId="4" fillId="0" borderId="0" xfId="0" applyNumberFormat="1" applyFont="1" applyFill="1" applyAlignment="1" quotePrefix="1">
      <alignment horizontal="center" vertical="center"/>
    </xf>
    <xf numFmtId="0" fontId="4" fillId="0" borderId="0" xfId="0" applyFont="1" applyFill="1" applyAlignment="1" quotePrefix="1">
      <alignment horizontal="center" vertical="center"/>
    </xf>
    <xf numFmtId="49" fontId="4" fillId="0" borderId="0" xfId="0" applyNumberFormat="1" applyFont="1" applyFill="1" applyBorder="1" applyAlignment="1" quotePrefix="1">
      <alignment horizontal="center" vertical="center"/>
    </xf>
    <xf numFmtId="49" fontId="4" fillId="0" borderId="10" xfId="0" applyNumberFormat="1" applyFont="1" applyFill="1" applyBorder="1" applyAlignment="1">
      <alignment vertical="center"/>
    </xf>
    <xf numFmtId="0" fontId="0" fillId="0" borderId="0" xfId="0" applyFont="1" applyFill="1" applyBorder="1" applyAlignment="1">
      <alignment vertical="center"/>
    </xf>
    <xf numFmtId="0" fontId="19" fillId="0" borderId="0" xfId="0" applyFont="1" applyFill="1" applyAlignment="1">
      <alignment vertical="center"/>
    </xf>
    <xf numFmtId="0" fontId="5" fillId="0" borderId="0" xfId="0" applyFont="1" applyAlignment="1">
      <alignment vertical="center"/>
    </xf>
    <xf numFmtId="0" fontId="5" fillId="0" borderId="0" xfId="0" applyFont="1" applyBorder="1" applyAlignment="1">
      <alignment vertical="center"/>
    </xf>
    <xf numFmtId="0" fontId="20" fillId="0" borderId="0" xfId="0" applyFont="1" applyAlignment="1">
      <alignment vertical="center"/>
    </xf>
    <xf numFmtId="0" fontId="11" fillId="0" borderId="0" xfId="0" applyFont="1" applyFill="1" applyBorder="1" applyAlignment="1">
      <alignment horizontal="center" vertical="center"/>
    </xf>
    <xf numFmtId="0" fontId="7" fillId="0" borderId="0" xfId="0" applyFont="1" applyFill="1" applyBorder="1" applyAlignment="1">
      <alignment horizontal="right" vertical="center"/>
    </xf>
    <xf numFmtId="182" fontId="17" fillId="0" borderId="0" xfId="0" applyNumberFormat="1" applyFont="1" applyFill="1" applyBorder="1" applyAlignment="1" quotePrefix="1">
      <alignment horizontal="right"/>
    </xf>
    <xf numFmtId="0" fontId="7" fillId="0" borderId="0" xfId="0" applyFont="1" applyAlignment="1">
      <alignment vertical="top"/>
    </xf>
    <xf numFmtId="0" fontId="18" fillId="0" borderId="0" xfId="0" applyFont="1" applyBorder="1" applyAlignment="1">
      <alignment vertical="center"/>
    </xf>
    <xf numFmtId="0" fontId="4" fillId="0" borderId="10" xfId="0" applyFont="1" applyFill="1" applyBorder="1" applyAlignment="1">
      <alignment horizontal="distributed" vertical="center" wrapText="1"/>
    </xf>
    <xf numFmtId="0" fontId="4" fillId="0" borderId="0" xfId="0" applyFont="1" applyAlignment="1">
      <alignment vertical="top"/>
    </xf>
    <xf numFmtId="0" fontId="15" fillId="0" borderId="11" xfId="0" applyFont="1" applyFill="1" applyBorder="1" applyAlignment="1">
      <alignment horizontal="center" vertical="center"/>
    </xf>
    <xf numFmtId="41" fontId="15" fillId="0" borderId="13" xfId="0" applyNumberFormat="1" applyFont="1" applyFill="1" applyBorder="1" applyAlignment="1">
      <alignment vertical="center"/>
    </xf>
    <xf numFmtId="41" fontId="15" fillId="0" borderId="14" xfId="0" applyNumberFormat="1" applyFont="1" applyFill="1" applyBorder="1" applyAlignment="1">
      <alignment vertical="center"/>
    </xf>
    <xf numFmtId="0" fontId="7" fillId="0" borderId="0" xfId="0" applyFont="1" applyFill="1" applyBorder="1" applyAlignment="1">
      <alignment horizontal="distributed" vertical="center"/>
    </xf>
    <xf numFmtId="41" fontId="7" fillId="0" borderId="13" xfId="0" applyNumberFormat="1" applyFont="1" applyFill="1" applyBorder="1" applyAlignment="1">
      <alignment vertical="center"/>
    </xf>
    <xf numFmtId="41" fontId="7" fillId="0" borderId="14" xfId="0" applyNumberFormat="1" applyFont="1" applyFill="1" applyBorder="1" applyAlignment="1">
      <alignment vertical="center"/>
    </xf>
    <xf numFmtId="0" fontId="7" fillId="0" borderId="11" xfId="0" applyFont="1" applyFill="1" applyBorder="1" applyAlignment="1">
      <alignment horizontal="center" vertical="center"/>
    </xf>
    <xf numFmtId="41" fontId="15" fillId="0" borderId="13" xfId="0" applyNumberFormat="1" applyFont="1" applyFill="1" applyBorder="1" applyAlignment="1" quotePrefix="1">
      <alignment vertical="center"/>
    </xf>
    <xf numFmtId="41" fontId="7" fillId="0" borderId="13" xfId="0" applyNumberFormat="1" applyFont="1" applyFill="1" applyBorder="1" applyAlignment="1" quotePrefix="1">
      <alignment vertical="center"/>
    </xf>
    <xf numFmtId="0" fontId="7" fillId="0" borderId="10" xfId="0" applyFont="1" applyFill="1" applyBorder="1" applyAlignment="1">
      <alignment horizontal="distributed" vertical="center"/>
    </xf>
    <xf numFmtId="0" fontId="7" fillId="0" borderId="12" xfId="0" applyFont="1" applyFill="1" applyBorder="1" applyAlignment="1">
      <alignment horizontal="center" vertical="center"/>
    </xf>
    <xf numFmtId="41" fontId="7" fillId="0" borderId="15" xfId="0" applyNumberFormat="1" applyFont="1" applyFill="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1"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horizontal="center" vertical="center" shrinkToFit="1"/>
    </xf>
    <xf numFmtId="0" fontId="4" fillId="0" borderId="10" xfId="0" applyFont="1" applyBorder="1" applyAlignment="1">
      <alignment vertical="center"/>
    </xf>
    <xf numFmtId="41" fontId="15" fillId="0" borderId="18" xfId="0" applyNumberFormat="1" applyFont="1" applyBorder="1" applyAlignment="1">
      <alignment vertical="center"/>
    </xf>
    <xf numFmtId="41" fontId="15" fillId="0" borderId="18" xfId="0" applyNumberFormat="1" applyFont="1" applyBorder="1" applyAlignment="1">
      <alignment horizontal="right" vertical="center"/>
    </xf>
    <xf numFmtId="41" fontId="15" fillId="0" borderId="13" xfId="0" applyNumberFormat="1" applyFont="1" applyBorder="1" applyAlignment="1">
      <alignment vertical="center"/>
    </xf>
    <xf numFmtId="41" fontId="7" fillId="0" borderId="13" xfId="0" applyNumberFormat="1" applyFont="1" applyBorder="1" applyAlignment="1">
      <alignment vertical="center"/>
    </xf>
    <xf numFmtId="41" fontId="7" fillId="0" borderId="13" xfId="0" applyNumberFormat="1" applyFont="1" applyBorder="1" applyAlignment="1">
      <alignment horizontal="right" vertical="center"/>
    </xf>
    <xf numFmtId="41" fontId="7" fillId="0" borderId="19" xfId="0" applyNumberFormat="1" applyFont="1" applyBorder="1" applyAlignment="1">
      <alignment horizontal="right" vertical="center"/>
    </xf>
    <xf numFmtId="0" fontId="15" fillId="0" borderId="0" xfId="0" applyFont="1" applyFill="1" applyBorder="1" applyAlignment="1">
      <alignment horizontal="distributed" vertical="center"/>
    </xf>
    <xf numFmtId="0" fontId="15" fillId="0" borderId="0" xfId="0" applyFont="1" applyFill="1" applyAlignment="1">
      <alignment vertical="center"/>
    </xf>
    <xf numFmtId="0" fontId="15" fillId="0" borderId="20" xfId="0" applyFont="1" applyFill="1" applyBorder="1" applyAlignment="1">
      <alignment vertical="center"/>
    </xf>
    <xf numFmtId="0" fontId="15" fillId="0" borderId="21" xfId="0" applyFont="1" applyFill="1" applyBorder="1" applyAlignment="1">
      <alignment horizontal="distributed" vertical="center"/>
    </xf>
    <xf numFmtId="41" fontId="7" fillId="0" borderId="22" xfId="49" applyNumberFormat="1" applyFont="1" applyFill="1" applyBorder="1" applyAlignment="1">
      <alignment vertical="center"/>
    </xf>
    <xf numFmtId="41" fontId="7" fillId="0" borderId="23" xfId="49" applyNumberFormat="1" applyFont="1" applyFill="1" applyBorder="1" applyAlignment="1">
      <alignment vertical="center"/>
    </xf>
    <xf numFmtId="0" fontId="15" fillId="0" borderId="0" xfId="0" applyFont="1" applyFill="1" applyBorder="1" applyAlignment="1">
      <alignment vertical="center"/>
    </xf>
    <xf numFmtId="41" fontId="7" fillId="0" borderId="13" xfId="49" applyNumberFormat="1" applyFont="1" applyFill="1" applyBorder="1" applyAlignment="1">
      <alignment vertical="center"/>
    </xf>
    <xf numFmtId="41" fontId="7" fillId="0" borderId="14" xfId="49" applyNumberFormat="1" applyFont="1" applyFill="1" applyBorder="1" applyAlignment="1">
      <alignment vertical="center"/>
    </xf>
    <xf numFmtId="41" fontId="7" fillId="0" borderId="13" xfId="0" applyNumberFormat="1" applyFont="1" applyFill="1" applyBorder="1" applyAlignment="1">
      <alignment horizontal="right" vertical="center"/>
    </xf>
    <xf numFmtId="41" fontId="15" fillId="0" borderId="13" xfId="49" applyNumberFormat="1" applyFont="1" applyFill="1" applyBorder="1" applyAlignment="1">
      <alignment vertical="center"/>
    </xf>
    <xf numFmtId="41" fontId="15" fillId="0" borderId="14" xfId="49" applyNumberFormat="1" applyFont="1" applyFill="1" applyBorder="1" applyAlignment="1">
      <alignment vertical="center"/>
    </xf>
    <xf numFmtId="0" fontId="15" fillId="0" borderId="24" xfId="0" applyFont="1" applyFill="1" applyBorder="1" applyAlignment="1">
      <alignment vertical="center"/>
    </xf>
    <xf numFmtId="0" fontId="15" fillId="0" borderId="16" xfId="0" applyFont="1" applyFill="1" applyBorder="1" applyAlignment="1">
      <alignment vertical="center"/>
    </xf>
    <xf numFmtId="0" fontId="7" fillId="0" borderId="17" xfId="0" applyFont="1" applyFill="1" applyBorder="1" applyAlignment="1">
      <alignment horizontal="center" vertical="center"/>
    </xf>
    <xf numFmtId="41" fontId="7" fillId="0" borderId="18" xfId="49" applyNumberFormat="1" applyFont="1" applyFill="1" applyBorder="1" applyAlignment="1">
      <alignment vertical="center"/>
    </xf>
    <xf numFmtId="41" fontId="7" fillId="0" borderId="25" xfId="49" applyNumberFormat="1" applyFont="1" applyFill="1" applyBorder="1" applyAlignment="1">
      <alignment vertical="center"/>
    </xf>
    <xf numFmtId="0" fontId="15" fillId="0" borderId="10" xfId="0" applyFont="1" applyFill="1" applyBorder="1" applyAlignment="1">
      <alignment vertical="center"/>
    </xf>
    <xf numFmtId="41" fontId="7" fillId="0" borderId="19" xfId="49" applyNumberFormat="1" applyFont="1" applyFill="1" applyBorder="1" applyAlignment="1">
      <alignment vertical="center"/>
    </xf>
    <xf numFmtId="41" fontId="7" fillId="0" borderId="15" xfId="49" applyNumberFormat="1" applyFont="1" applyFill="1" applyBorder="1" applyAlignment="1">
      <alignment vertical="center"/>
    </xf>
    <xf numFmtId="0" fontId="7"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quotePrefix="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24" xfId="0" applyFont="1" applyFill="1" applyBorder="1" applyAlignment="1">
      <alignment vertical="center"/>
    </xf>
    <xf numFmtId="0" fontId="9"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178" fontId="9" fillId="0" borderId="13" xfId="49" applyNumberFormat="1" applyFont="1" applyFill="1" applyBorder="1" applyAlignment="1">
      <alignment horizontal="right" vertical="center"/>
    </xf>
    <xf numFmtId="178" fontId="9" fillId="0" borderId="0" xfId="49" applyNumberFormat="1" applyFont="1" applyFill="1" applyBorder="1" applyAlignment="1">
      <alignment horizontal="right" vertical="center"/>
    </xf>
    <xf numFmtId="41" fontId="9" fillId="0" borderId="13" xfId="49" applyNumberFormat="1" applyFont="1" applyFill="1" applyBorder="1" applyAlignment="1">
      <alignment horizontal="right" vertical="center"/>
    </xf>
    <xf numFmtId="41" fontId="9" fillId="0" borderId="0" xfId="49" applyNumberFormat="1" applyFont="1" applyFill="1" applyBorder="1" applyAlignment="1">
      <alignment horizontal="right" vertical="center"/>
    </xf>
    <xf numFmtId="0" fontId="9" fillId="0" borderId="19" xfId="0" applyFont="1" applyFill="1" applyBorder="1" applyAlignment="1">
      <alignment vertical="center"/>
    </xf>
    <xf numFmtId="0" fontId="9" fillId="0" borderId="15" xfId="0" applyFont="1" applyFill="1" applyBorder="1" applyAlignment="1">
      <alignment vertical="center"/>
    </xf>
    <xf numFmtId="0" fontId="16" fillId="0" borderId="0" xfId="43" applyFont="1" applyAlignment="1" applyProtection="1">
      <alignment vertical="center"/>
      <protection/>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Alignment="1">
      <alignment vertical="center"/>
    </xf>
    <xf numFmtId="41" fontId="7" fillId="0" borderId="19" xfId="0" applyNumberFormat="1" applyFont="1" applyFill="1" applyBorder="1" applyAlignment="1">
      <alignment vertical="center"/>
    </xf>
    <xf numFmtId="0" fontId="9" fillId="0" borderId="26" xfId="0" applyFont="1" applyFill="1" applyBorder="1" applyAlignment="1">
      <alignment vertical="center"/>
    </xf>
    <xf numFmtId="0" fontId="9" fillId="0" borderId="18" xfId="0" applyFont="1" applyFill="1" applyBorder="1" applyAlignment="1">
      <alignment vertical="center"/>
    </xf>
    <xf numFmtId="41" fontId="9" fillId="0" borderId="14" xfId="49" applyNumberFormat="1" applyFont="1" applyFill="1" applyBorder="1" applyAlignment="1">
      <alignment horizontal="right" vertical="center"/>
    </xf>
    <xf numFmtId="41" fontId="9" fillId="0" borderId="0" xfId="49" applyNumberFormat="1" applyFont="1" applyFill="1" applyAlignment="1">
      <alignment horizontal="right" vertical="center"/>
    </xf>
    <xf numFmtId="41" fontId="9" fillId="0" borderId="19" xfId="49" applyNumberFormat="1" applyFont="1" applyFill="1" applyBorder="1" applyAlignment="1">
      <alignment horizontal="right" vertical="center"/>
    </xf>
    <xf numFmtId="0" fontId="7" fillId="0" borderId="0" xfId="0" applyFont="1" applyAlignment="1">
      <alignment horizontal="right" vertical="center"/>
    </xf>
    <xf numFmtId="0" fontId="10" fillId="0" borderId="19" xfId="0" applyFont="1" applyFill="1" applyBorder="1" applyAlignment="1">
      <alignment vertical="center"/>
    </xf>
    <xf numFmtId="41" fontId="7" fillId="0" borderId="14" xfId="0" applyNumberFormat="1" applyFont="1" applyFill="1" applyBorder="1" applyAlignment="1">
      <alignment horizontal="right" vertical="center"/>
    </xf>
    <xf numFmtId="0" fontId="9" fillId="0" borderId="13" xfId="0" applyFont="1" applyFill="1" applyBorder="1" applyAlignment="1">
      <alignment vertical="center"/>
    </xf>
    <xf numFmtId="0" fontId="4" fillId="0" borderId="0" xfId="0" applyFont="1" applyFill="1" applyAlignment="1">
      <alignment vertical="top"/>
    </xf>
    <xf numFmtId="0" fontId="4" fillId="0" borderId="0" xfId="0" applyFont="1" applyAlignment="1">
      <alignment vertical="center"/>
    </xf>
    <xf numFmtId="0" fontId="9" fillId="0" borderId="0" xfId="0" applyFont="1" applyFill="1" applyBorder="1" applyAlignment="1">
      <alignment horizontal="distributed" vertical="center" indent="3"/>
    </xf>
    <xf numFmtId="0" fontId="10"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horizontal="distributed" vertical="center" indent="2"/>
    </xf>
    <xf numFmtId="0" fontId="4" fillId="0" borderId="11" xfId="0" applyFont="1" applyFill="1" applyBorder="1" applyAlignment="1">
      <alignment horizontal="center" vertical="center"/>
    </xf>
    <xf numFmtId="0" fontId="12" fillId="0" borderId="0" xfId="0" applyFont="1" applyFill="1" applyAlignment="1">
      <alignment vertical="center"/>
    </xf>
    <xf numFmtId="58" fontId="4" fillId="0" borderId="22" xfId="0" applyNumberFormat="1" applyFont="1" applyFill="1" applyBorder="1" applyAlignment="1">
      <alignment horizontal="center" vertical="center"/>
    </xf>
    <xf numFmtId="58" fontId="4" fillId="0" borderId="23" xfId="0" applyNumberFormat="1" applyFont="1" applyFill="1" applyBorder="1" applyAlignment="1">
      <alignment horizontal="center" vertical="center"/>
    </xf>
    <xf numFmtId="58" fontId="4" fillId="0" borderId="21" xfId="0" applyNumberFormat="1" applyFont="1" applyFill="1" applyBorder="1" applyAlignment="1">
      <alignment horizontal="center" vertical="center"/>
    </xf>
    <xf numFmtId="0" fontId="8" fillId="0" borderId="16" xfId="0" applyFont="1" applyFill="1" applyBorder="1" applyAlignment="1">
      <alignment horizontal="center" vertical="center"/>
    </xf>
    <xf numFmtId="41" fontId="8" fillId="0" borderId="13" xfId="0" applyNumberFormat="1" applyFont="1" applyFill="1" applyBorder="1" applyAlignment="1">
      <alignment vertical="center"/>
    </xf>
    <xf numFmtId="41" fontId="8" fillId="0" borderId="14"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41" fontId="4" fillId="0" borderId="13" xfId="0" applyNumberFormat="1" applyFont="1" applyFill="1" applyBorder="1" applyAlignment="1">
      <alignment horizontal="right" vertical="center"/>
    </xf>
    <xf numFmtId="41" fontId="4" fillId="0" borderId="14" xfId="0" applyNumberFormat="1" applyFont="1" applyFill="1" applyBorder="1" applyAlignment="1">
      <alignment horizontal="right" vertical="center"/>
    </xf>
    <xf numFmtId="41" fontId="8" fillId="0" borderId="13" xfId="0" applyNumberFormat="1" applyFont="1" applyFill="1" applyBorder="1" applyAlignment="1" quotePrefix="1">
      <alignment vertical="center"/>
    </xf>
    <xf numFmtId="41" fontId="4" fillId="0" borderId="13" xfId="0" applyNumberFormat="1" applyFont="1" applyFill="1" applyBorder="1" applyAlignment="1" quotePrefix="1">
      <alignment vertical="center"/>
    </xf>
    <xf numFmtId="0" fontId="8" fillId="0" borderId="10" xfId="0" applyFont="1" applyFill="1" applyBorder="1" applyAlignment="1">
      <alignment vertical="center"/>
    </xf>
    <xf numFmtId="0" fontId="4" fillId="0" borderId="12" xfId="0" applyFont="1" applyFill="1" applyBorder="1" applyAlignment="1">
      <alignment horizontal="center" vertical="center"/>
    </xf>
    <xf numFmtId="41" fontId="4" fillId="0" borderId="19" xfId="0" applyNumberFormat="1" applyFont="1" applyFill="1" applyBorder="1" applyAlignment="1" quotePrefix="1">
      <alignment vertical="center"/>
    </xf>
    <xf numFmtId="41" fontId="4" fillId="0" borderId="15" xfId="0" applyNumberFormat="1" applyFont="1" applyFill="1" applyBorder="1" applyAlignment="1">
      <alignment vertical="center"/>
    </xf>
    <xf numFmtId="0" fontId="21" fillId="0" borderId="0"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0" fontId="9" fillId="0" borderId="0" xfId="0" applyFont="1" applyFill="1" applyBorder="1" applyAlignment="1">
      <alignment horizontal="distributed" vertical="center" shrinkToFit="1"/>
    </xf>
    <xf numFmtId="0" fontId="22" fillId="0" borderId="10" xfId="0" applyFont="1" applyFill="1" applyBorder="1" applyAlignment="1">
      <alignment horizontal="distributed" vertical="center" shrinkToFit="1"/>
    </xf>
    <xf numFmtId="0" fontId="0" fillId="0" borderId="0" xfId="0" applyFont="1" applyFill="1" applyAlignment="1">
      <alignment vertical="center"/>
    </xf>
    <xf numFmtId="0" fontId="9" fillId="0" borderId="14" xfId="0" applyFont="1" applyFill="1" applyBorder="1" applyAlignment="1">
      <alignment vertical="center"/>
    </xf>
    <xf numFmtId="41" fontId="9" fillId="0" borderId="15" xfId="49" applyNumberFormat="1" applyFont="1" applyFill="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178" fontId="9" fillId="0" borderId="11" xfId="49" applyNumberFormat="1" applyFont="1" applyFill="1" applyBorder="1" applyAlignment="1">
      <alignment horizontal="right" vertical="center"/>
    </xf>
    <xf numFmtId="41" fontId="9" fillId="0" borderId="11" xfId="49" applyNumberFormat="1" applyFont="1" applyFill="1" applyBorder="1" applyAlignment="1">
      <alignment horizontal="right" vertical="center"/>
    </xf>
    <xf numFmtId="0" fontId="9" fillId="0" borderId="11" xfId="0" applyFont="1" applyFill="1" applyBorder="1" applyAlignment="1">
      <alignment vertical="center"/>
    </xf>
    <xf numFmtId="0" fontId="10" fillId="0" borderId="12" xfId="0" applyFont="1" applyFill="1" applyBorder="1" applyAlignment="1">
      <alignment vertical="center"/>
    </xf>
    <xf numFmtId="41" fontId="9" fillId="0" borderId="13" xfId="49" applyNumberFormat="1" applyFont="1" applyFill="1" applyBorder="1" applyAlignment="1">
      <alignment vertical="center"/>
    </xf>
    <xf numFmtId="41" fontId="9" fillId="0" borderId="14" xfId="49" applyNumberFormat="1" applyFont="1" applyFill="1" applyBorder="1" applyAlignment="1">
      <alignment vertical="center"/>
    </xf>
    <xf numFmtId="0" fontId="10" fillId="0" borderId="10" xfId="0" applyFont="1" applyFill="1" applyBorder="1" applyAlignment="1">
      <alignment vertical="center"/>
    </xf>
    <xf numFmtId="0" fontId="0" fillId="0" borderId="0" xfId="0" applyBorder="1" applyAlignment="1">
      <alignment/>
    </xf>
    <xf numFmtId="0" fontId="16" fillId="0" borderId="0" xfId="43" applyFont="1" applyAlignment="1" applyProtection="1">
      <alignment vertical="center"/>
      <protection/>
    </xf>
    <xf numFmtId="0" fontId="0" fillId="0" borderId="0" xfId="0" applyAlignment="1">
      <alignment vertical="center"/>
    </xf>
    <xf numFmtId="0" fontId="8" fillId="0" borderId="0" xfId="0" applyFont="1" applyFill="1" applyBorder="1" applyAlignment="1">
      <alignment horizontal="distributed" vertical="center"/>
    </xf>
    <xf numFmtId="0" fontId="4" fillId="0" borderId="27"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1" xfId="0" applyFont="1" applyFill="1" applyBorder="1" applyAlignment="1">
      <alignment horizontal="distributed" vertical="center" indent="2"/>
    </xf>
    <xf numFmtId="0" fontId="4" fillId="0" borderId="24" xfId="0" applyFont="1" applyFill="1" applyBorder="1" applyAlignment="1">
      <alignment horizontal="distributed" vertical="center" indent="2"/>
    </xf>
    <xf numFmtId="0" fontId="4" fillId="0" borderId="29" xfId="0" applyFont="1" applyFill="1" applyBorder="1" applyAlignment="1">
      <alignment horizontal="distributed" vertical="center" indent="2"/>
    </xf>
    <xf numFmtId="0" fontId="8" fillId="0" borderId="16" xfId="0" applyFont="1" applyFill="1" applyBorder="1" applyAlignment="1">
      <alignment horizontal="distributed" vertical="center"/>
    </xf>
    <xf numFmtId="0" fontId="12" fillId="0" borderId="0" xfId="0" applyFont="1" applyFill="1" applyAlignment="1">
      <alignment horizontal="left" vertical="center"/>
    </xf>
    <xf numFmtId="0" fontId="4" fillId="0" borderId="30" xfId="0" applyFont="1" applyFill="1" applyBorder="1" applyAlignment="1">
      <alignment horizontal="distributed" vertical="top" indent="1"/>
    </xf>
    <xf numFmtId="0" fontId="4" fillId="0" borderId="29" xfId="0" applyFont="1" applyFill="1" applyBorder="1" applyAlignment="1">
      <alignment horizontal="distributed" vertical="top" indent="1"/>
    </xf>
    <xf numFmtId="0" fontId="4" fillId="0" borderId="23"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30" xfId="0" applyFont="1" applyFill="1" applyBorder="1" applyAlignment="1">
      <alignment horizontal="distributed" vertical="top" indent="3"/>
    </xf>
    <xf numFmtId="0" fontId="4" fillId="0" borderId="24" xfId="0" applyFont="1" applyFill="1" applyBorder="1" applyAlignment="1">
      <alignment horizontal="distributed" vertical="top" indent="3"/>
    </xf>
    <xf numFmtId="0" fontId="4" fillId="0" borderId="29" xfId="0" applyFont="1" applyFill="1" applyBorder="1" applyAlignment="1">
      <alignment horizontal="distributed" vertical="top" indent="3"/>
    </xf>
    <xf numFmtId="0" fontId="4" fillId="0" borderId="22" xfId="0" applyFont="1" applyFill="1" applyBorder="1" applyAlignment="1">
      <alignment horizontal="distributed" vertical="center"/>
    </xf>
    <xf numFmtId="0" fontId="11" fillId="0" borderId="0" xfId="0" applyFont="1" applyFill="1" applyAlignment="1">
      <alignment horizontal="center" vertical="center"/>
    </xf>
    <xf numFmtId="0" fontId="7" fillId="0" borderId="0" xfId="0" applyFont="1" applyFill="1" applyAlignment="1">
      <alignment horizontal="left" vertical="center" wrapText="1" indent="1"/>
    </xf>
    <xf numFmtId="0" fontId="4" fillId="0" borderId="31" xfId="0" applyFont="1" applyFill="1" applyBorder="1" applyAlignment="1">
      <alignment horizontal="distributed" indent="2"/>
    </xf>
    <xf numFmtId="0" fontId="4" fillId="0" borderId="28" xfId="0" applyFont="1" applyFill="1" applyBorder="1" applyAlignment="1">
      <alignment horizontal="distributed" indent="2"/>
    </xf>
    <xf numFmtId="0" fontId="4" fillId="0" borderId="23" xfId="0" applyFont="1" applyFill="1" applyBorder="1" applyAlignment="1">
      <alignment horizontal="distributed" vertical="top" indent="4"/>
    </xf>
    <xf numFmtId="0" fontId="4" fillId="0" borderId="20" xfId="0" applyFont="1" applyFill="1" applyBorder="1" applyAlignment="1">
      <alignment horizontal="distributed" vertical="top" indent="4"/>
    </xf>
    <xf numFmtId="0" fontId="4" fillId="0" borderId="21" xfId="0" applyFont="1" applyFill="1" applyBorder="1" applyAlignment="1">
      <alignment horizontal="distributed" vertical="top" indent="4"/>
    </xf>
    <xf numFmtId="0" fontId="4" fillId="0" borderId="23" xfId="0" applyFont="1" applyFill="1" applyBorder="1" applyAlignment="1">
      <alignment horizontal="distributed" vertical="top" indent="1"/>
    </xf>
    <xf numFmtId="0" fontId="4" fillId="0" borderId="21" xfId="0" applyFont="1" applyFill="1" applyBorder="1" applyAlignment="1">
      <alignment horizontal="distributed" vertical="top" indent="1"/>
    </xf>
    <xf numFmtId="0" fontId="4" fillId="0" borderId="31" xfId="0" applyFont="1" applyFill="1" applyBorder="1" applyAlignment="1">
      <alignment horizontal="distributed" indent="5"/>
    </xf>
    <xf numFmtId="0" fontId="4" fillId="0" borderId="27" xfId="0" applyFont="1" applyFill="1" applyBorder="1" applyAlignment="1">
      <alignment horizontal="distributed" indent="5"/>
    </xf>
    <xf numFmtId="0" fontId="4" fillId="0" borderId="28" xfId="0" applyFont="1" applyFill="1" applyBorder="1" applyAlignment="1">
      <alignment horizontal="distributed" indent="5"/>
    </xf>
    <xf numFmtId="0" fontId="4" fillId="0" borderId="23" xfId="0" applyFont="1" applyFill="1" applyBorder="1" applyAlignment="1">
      <alignment horizontal="distributed" vertical="top" wrapText="1" indent="1"/>
    </xf>
    <xf numFmtId="0" fontId="4" fillId="0" borderId="20" xfId="0" applyFont="1" applyFill="1" applyBorder="1" applyAlignment="1">
      <alignment horizontal="distributed" vertical="top" wrapText="1" indent="1"/>
    </xf>
    <xf numFmtId="0" fontId="4" fillId="0" borderId="27" xfId="0" applyFont="1" applyFill="1" applyBorder="1" applyAlignment="1">
      <alignment horizontal="distributed" indent="2"/>
    </xf>
    <xf numFmtId="0" fontId="4" fillId="0" borderId="21" xfId="0" applyFont="1" applyFill="1" applyBorder="1" applyAlignment="1">
      <alignment horizontal="distributed" vertical="center"/>
    </xf>
    <xf numFmtId="0" fontId="4" fillId="0" borderId="30" xfId="0" applyFont="1" applyFill="1" applyBorder="1" applyAlignment="1">
      <alignment horizontal="distributed" vertical="top" wrapText="1" indent="3"/>
    </xf>
    <xf numFmtId="0" fontId="4" fillId="0" borderId="24" xfId="0" applyFont="1" applyFill="1" applyBorder="1" applyAlignment="1">
      <alignment horizontal="distributed" vertical="top" wrapText="1" indent="3"/>
    </xf>
    <xf numFmtId="0" fontId="4" fillId="0" borderId="29" xfId="0" applyFont="1" applyFill="1" applyBorder="1" applyAlignment="1">
      <alignment horizontal="distributed" vertical="top" wrapText="1" indent="3"/>
    </xf>
    <xf numFmtId="0" fontId="4" fillId="0" borderId="30" xfId="0" applyFont="1" applyFill="1" applyBorder="1" applyAlignment="1">
      <alignment horizontal="distributed" vertical="top" wrapText="1" indent="1"/>
    </xf>
    <xf numFmtId="0" fontId="4" fillId="0" borderId="24" xfId="0" applyFont="1" applyFill="1" applyBorder="1" applyAlignment="1">
      <alignment horizontal="distributed" vertical="top" wrapText="1" indent="1"/>
    </xf>
    <xf numFmtId="0" fontId="9" fillId="0" borderId="18"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2" xfId="0" applyFont="1" applyFill="1" applyBorder="1" applyAlignment="1">
      <alignment horizontal="distributed" vertical="center" indent="5"/>
    </xf>
    <xf numFmtId="0" fontId="9" fillId="0" borderId="33" xfId="0" applyFont="1" applyFill="1" applyBorder="1" applyAlignment="1">
      <alignment horizontal="distributed" vertical="center" indent="5"/>
    </xf>
    <xf numFmtId="0" fontId="9" fillId="0" borderId="30" xfId="0" applyFont="1" applyFill="1" applyBorder="1" applyAlignment="1">
      <alignment horizontal="distributed" vertical="center" indent="3"/>
    </xf>
    <xf numFmtId="0" fontId="9" fillId="0" borderId="24" xfId="0" applyFont="1" applyFill="1" applyBorder="1" applyAlignment="1">
      <alignment horizontal="distributed" vertical="center" indent="3"/>
    </xf>
    <xf numFmtId="0" fontId="9" fillId="0" borderId="29" xfId="0" applyFont="1" applyFill="1" applyBorder="1" applyAlignment="1">
      <alignment horizontal="distributed" vertical="center" indent="3"/>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9" fillId="0" borderId="34" xfId="0" applyFont="1" applyFill="1" applyBorder="1" applyAlignment="1">
      <alignment horizontal="distributed" vertical="center" indent="5"/>
    </xf>
    <xf numFmtId="0" fontId="9" fillId="0" borderId="32" xfId="0" applyFont="1" applyFill="1" applyBorder="1" applyAlignment="1">
      <alignment horizontal="distributed" vertical="center" indent="2"/>
    </xf>
    <xf numFmtId="0" fontId="9" fillId="0" borderId="33" xfId="0" applyFont="1" applyFill="1" applyBorder="1" applyAlignment="1">
      <alignment horizontal="distributed" vertical="center" indent="2"/>
    </xf>
    <xf numFmtId="0" fontId="9" fillId="0" borderId="34" xfId="0" applyFont="1" applyFill="1" applyBorder="1" applyAlignment="1">
      <alignment horizontal="distributed" vertical="center" indent="2"/>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distributed" vertical="center" indent="3"/>
    </xf>
    <xf numFmtId="0" fontId="9" fillId="0" borderId="0" xfId="0" applyFont="1" applyFill="1" applyBorder="1" applyAlignment="1">
      <alignment horizontal="distributed" vertical="center" indent="3"/>
    </xf>
    <xf numFmtId="0" fontId="9" fillId="0" borderId="23" xfId="0" applyFont="1" applyFill="1" applyBorder="1" applyAlignment="1">
      <alignment horizontal="distributed" vertical="center" indent="6"/>
    </xf>
    <xf numFmtId="0" fontId="9" fillId="0" borderId="20" xfId="0" applyFont="1" applyFill="1" applyBorder="1" applyAlignment="1">
      <alignment horizontal="distributed" vertical="center" indent="6"/>
    </xf>
    <xf numFmtId="0" fontId="9" fillId="0" borderId="21" xfId="0" applyFont="1" applyFill="1" applyBorder="1" applyAlignment="1">
      <alignment horizontal="distributed" vertical="center" indent="6"/>
    </xf>
    <xf numFmtId="0" fontId="9"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0" fontId="12" fillId="0" borderId="0" xfId="0" applyFont="1" applyFill="1" applyAlignment="1">
      <alignment vertical="center"/>
    </xf>
    <xf numFmtId="0" fontId="23" fillId="0" borderId="0" xfId="0" applyFont="1" applyFill="1" applyBorder="1" applyAlignment="1">
      <alignment horizontal="distributed" vertical="center"/>
    </xf>
    <xf numFmtId="0" fontId="23" fillId="0" borderId="0" xfId="0" applyFont="1" applyFill="1" applyAlignment="1">
      <alignment horizontal="distributed" vertical="center"/>
    </xf>
    <xf numFmtId="0" fontId="3" fillId="0" borderId="0" xfId="0" applyFont="1" applyFill="1" applyBorder="1" applyAlignment="1">
      <alignment horizontal="distributed" vertical="center"/>
    </xf>
    <xf numFmtId="0" fontId="9" fillId="0" borderId="23" xfId="0" applyFont="1" applyFill="1" applyBorder="1" applyAlignment="1">
      <alignment horizontal="distributed" vertical="center" indent="3"/>
    </xf>
    <xf numFmtId="0" fontId="9" fillId="0" borderId="20" xfId="0" applyFont="1" applyFill="1" applyBorder="1" applyAlignment="1">
      <alignment horizontal="distributed" vertical="center" indent="3"/>
    </xf>
    <xf numFmtId="0" fontId="9" fillId="0" borderId="21" xfId="0" applyFont="1" applyFill="1" applyBorder="1" applyAlignment="1">
      <alignment horizontal="distributed" vertical="center" indent="3"/>
    </xf>
    <xf numFmtId="0" fontId="4" fillId="0" borderId="30" xfId="0" applyFont="1" applyBorder="1" applyAlignment="1">
      <alignment horizontal="distributed" vertical="top" indent="8"/>
    </xf>
    <xf numFmtId="0" fontId="4" fillId="0" borderId="24" xfId="0" applyFont="1" applyBorder="1" applyAlignment="1">
      <alignment horizontal="distributed" vertical="top" indent="8"/>
    </xf>
    <xf numFmtId="0" fontId="4" fillId="0" borderId="29" xfId="0" applyFont="1" applyBorder="1" applyAlignment="1">
      <alignment horizontal="distributed" vertical="top" indent="8"/>
    </xf>
    <xf numFmtId="0" fontId="4" fillId="0" borderId="30" xfId="0" applyFont="1" applyBorder="1" applyAlignment="1">
      <alignment horizontal="distributed" vertical="top" wrapText="1" indent="8"/>
    </xf>
    <xf numFmtId="0" fontId="4" fillId="0" borderId="24" xfId="0" applyFont="1" applyBorder="1" applyAlignment="1">
      <alignment horizontal="distributed" vertical="top" wrapText="1" indent="8"/>
    </xf>
    <xf numFmtId="0" fontId="12" fillId="0" borderId="0" xfId="0" applyFont="1" applyAlignment="1">
      <alignment vertical="center"/>
    </xf>
    <xf numFmtId="0" fontId="4" fillId="0" borderId="31" xfId="0" applyFont="1" applyBorder="1" applyAlignment="1">
      <alignment horizontal="distributed" indent="12"/>
    </xf>
    <xf numFmtId="0" fontId="4" fillId="0" borderId="27" xfId="0" applyFont="1" applyBorder="1" applyAlignment="1">
      <alignment horizontal="distributed" indent="12"/>
    </xf>
    <xf numFmtId="0" fontId="0" fillId="0" borderId="27" xfId="0" applyBorder="1" applyAlignment="1">
      <alignment horizontal="distributed" indent="12"/>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0" xfId="0" applyFont="1" applyBorder="1" applyAlignment="1">
      <alignment horizontal="center" vertical="center" wrapText="1"/>
    </xf>
    <xf numFmtId="0" fontId="23" fillId="0" borderId="16" xfId="0" applyFont="1" applyBorder="1" applyAlignment="1">
      <alignment horizontal="distributed" vertical="center" wrapText="1"/>
    </xf>
    <xf numFmtId="0" fontId="23" fillId="0" borderId="24" xfId="0" applyFont="1" applyBorder="1" applyAlignment="1">
      <alignment horizontal="distributed" vertical="center"/>
    </xf>
    <xf numFmtId="0" fontId="4" fillId="0" borderId="18" xfId="0" applyFont="1" applyBorder="1" applyAlignment="1">
      <alignment horizontal="distributed" vertical="center"/>
    </xf>
    <xf numFmtId="0" fontId="4" fillId="0" borderId="26" xfId="0" applyFont="1" applyBorder="1" applyAlignment="1">
      <alignment horizontal="distributed" vertical="center"/>
    </xf>
    <xf numFmtId="0" fontId="4" fillId="0" borderId="31" xfId="0" applyFont="1" applyBorder="1" applyAlignment="1">
      <alignment horizontal="distributed" wrapText="1" indent="12"/>
    </xf>
    <xf numFmtId="0" fontId="4" fillId="0" borderId="27" xfId="0" applyFont="1" applyBorder="1" applyAlignment="1">
      <alignment horizontal="distributed" wrapText="1" indent="12"/>
    </xf>
    <xf numFmtId="0" fontId="4" fillId="0" borderId="28" xfId="0" applyFont="1" applyBorder="1" applyAlignment="1">
      <alignment horizontal="distributed" wrapText="1" indent="12"/>
    </xf>
    <xf numFmtId="0" fontId="0" fillId="0" borderId="28" xfId="0" applyBorder="1" applyAlignment="1">
      <alignment horizontal="distributed" indent="12"/>
    </xf>
    <xf numFmtId="0" fontId="4" fillId="0" borderId="20" xfId="0" applyFont="1" applyBorder="1" applyAlignment="1">
      <alignment horizontal="distributed" vertical="center" indent="6"/>
    </xf>
    <xf numFmtId="0" fontId="4" fillId="0" borderId="21" xfId="0" applyFont="1" applyBorder="1" applyAlignment="1">
      <alignment horizontal="distributed" vertical="center" indent="6"/>
    </xf>
    <xf numFmtId="0" fontId="23" fillId="0" borderId="18" xfId="0" applyFont="1" applyBorder="1" applyAlignment="1">
      <alignment horizontal="distributed" vertical="center" wrapText="1"/>
    </xf>
    <xf numFmtId="0" fontId="23" fillId="0" borderId="26" xfId="0" applyFont="1" applyBorder="1" applyAlignment="1">
      <alignment horizontal="distributed" vertical="center"/>
    </xf>
    <xf numFmtId="0" fontId="4" fillId="0" borderId="29" xfId="0" applyFont="1" applyBorder="1" applyAlignment="1">
      <alignment horizontal="distributed" vertical="top" wrapText="1" indent="8"/>
    </xf>
    <xf numFmtId="0" fontId="4" fillId="0" borderId="23" xfId="0" applyFont="1" applyBorder="1" applyAlignment="1">
      <alignment horizontal="distributed" vertical="center" wrapText="1" indent="8"/>
    </xf>
    <xf numFmtId="0" fontId="4" fillId="0" borderId="20" xfId="0" applyFont="1" applyBorder="1" applyAlignment="1">
      <alignment horizontal="distributed" vertical="center" wrapText="1" indent="8"/>
    </xf>
    <xf numFmtId="0" fontId="4" fillId="0" borderId="21" xfId="0" applyFont="1" applyBorder="1" applyAlignment="1">
      <alignment horizontal="distributed" vertical="center" wrapText="1" indent="8"/>
    </xf>
    <xf numFmtId="0" fontId="8" fillId="0" borderId="0" xfId="0" applyFont="1" applyBorder="1" applyAlignment="1">
      <alignment horizontal="distributed" vertical="center"/>
    </xf>
    <xf numFmtId="0" fontId="4" fillId="0" borderId="20" xfId="0" applyFont="1" applyBorder="1" applyAlignment="1">
      <alignment horizontal="distributed" vertical="center" wrapText="1" indent="6"/>
    </xf>
    <xf numFmtId="0" fontId="4" fillId="0" borderId="21" xfId="0" applyFont="1" applyBorder="1" applyAlignment="1">
      <alignment horizontal="distributed" vertical="center" wrapText="1" indent="6"/>
    </xf>
    <xf numFmtId="0" fontId="4" fillId="0" borderId="27" xfId="0" applyFont="1" applyBorder="1" applyAlignment="1">
      <alignment horizontal="distributed" vertical="center" indent="2"/>
    </xf>
    <xf numFmtId="0" fontId="4" fillId="0" borderId="28"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11" xfId="0" applyFont="1" applyBorder="1" applyAlignment="1">
      <alignment horizontal="distributed" vertical="center" indent="2"/>
    </xf>
    <xf numFmtId="0" fontId="4" fillId="0" borderId="24" xfId="0" applyFont="1" applyBorder="1" applyAlignment="1">
      <alignment horizontal="distributed" vertical="center" indent="2"/>
    </xf>
    <xf numFmtId="0" fontId="4" fillId="0" borderId="29" xfId="0" applyFont="1" applyBorder="1" applyAlignment="1">
      <alignment horizontal="distributed" vertical="center" indent="2"/>
    </xf>
    <xf numFmtId="0" fontId="8" fillId="0" borderId="16" xfId="0" applyFont="1" applyBorder="1" applyAlignment="1">
      <alignment horizontal="distributed" vertical="center"/>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indent="8"/>
    </xf>
    <xf numFmtId="0" fontId="4" fillId="0" borderId="20" xfId="0" applyFont="1" applyBorder="1" applyAlignment="1">
      <alignment horizontal="distributed" vertical="center" indent="8"/>
    </xf>
    <xf numFmtId="0" fontId="4" fillId="0" borderId="21" xfId="0" applyFont="1" applyBorder="1" applyAlignment="1">
      <alignment horizontal="distributed" vertical="center" indent="8"/>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0" xfId="0" applyFont="1" applyFill="1" applyBorder="1" applyAlignment="1">
      <alignment horizontal="distributed" vertical="center"/>
    </xf>
    <xf numFmtId="58" fontId="7" fillId="0" borderId="23" xfId="0" applyNumberFormat="1" applyFont="1" applyFill="1" applyBorder="1" applyAlignment="1">
      <alignment horizontal="distributed" vertical="center" wrapText="1" indent="3"/>
    </xf>
    <xf numFmtId="58" fontId="7" fillId="0" borderId="20" xfId="0" applyNumberFormat="1" applyFont="1" applyFill="1" applyBorder="1" applyAlignment="1">
      <alignment horizontal="distributed" vertical="center" wrapText="1" indent="3"/>
    </xf>
    <xf numFmtId="58" fontId="7" fillId="0" borderId="26" xfId="0" applyNumberFormat="1" applyFont="1" applyFill="1" applyBorder="1" applyAlignment="1">
      <alignment horizontal="distributed" vertical="top" wrapText="1" indent="2"/>
    </xf>
    <xf numFmtId="58" fontId="7" fillId="0" borderId="30" xfId="0" applyNumberFormat="1" applyFont="1" applyFill="1" applyBorder="1" applyAlignment="1">
      <alignment horizontal="distributed" vertical="top" wrapText="1" indent="2"/>
    </xf>
    <xf numFmtId="0" fontId="15" fillId="0" borderId="0" xfId="0" applyFont="1" applyFill="1" applyBorder="1" applyAlignment="1">
      <alignment horizontal="distributed" vertical="center"/>
    </xf>
    <xf numFmtId="58" fontId="7" fillId="0" borderId="30" xfId="0" applyNumberFormat="1" applyFont="1" applyFill="1" applyBorder="1" applyAlignment="1">
      <alignment horizontal="distributed" vertical="top" indent="2"/>
    </xf>
    <xf numFmtId="58" fontId="7" fillId="0" borderId="29" xfId="0" applyNumberFormat="1" applyFont="1" applyFill="1" applyBorder="1" applyAlignment="1">
      <alignment horizontal="distributed" vertical="top" indent="2"/>
    </xf>
    <xf numFmtId="0" fontId="7" fillId="0" borderId="20" xfId="0" applyFont="1" applyFill="1" applyBorder="1" applyAlignment="1" quotePrefix="1">
      <alignment horizontal="distributed" vertical="center"/>
    </xf>
    <xf numFmtId="0" fontId="15" fillId="0" borderId="20" xfId="0" applyFont="1" applyFill="1" applyBorder="1" applyAlignment="1">
      <alignment horizontal="distributed" vertical="center"/>
    </xf>
    <xf numFmtId="0" fontId="7" fillId="0" borderId="16" xfId="0" applyFont="1" applyFill="1" applyBorder="1" applyAlignment="1">
      <alignment horizontal="distributed" vertical="center"/>
    </xf>
    <xf numFmtId="58" fontId="7" fillId="0" borderId="31" xfId="0" applyNumberFormat="1" applyFont="1" applyFill="1" applyBorder="1" applyAlignment="1">
      <alignment horizontal="distributed" indent="4"/>
    </xf>
    <xf numFmtId="58" fontId="7" fillId="0" borderId="28" xfId="0" applyNumberFormat="1" applyFont="1" applyFill="1" applyBorder="1" applyAlignment="1">
      <alignment horizontal="distributed" indent="4"/>
    </xf>
    <xf numFmtId="58" fontId="7" fillId="0" borderId="23" xfId="0" applyNumberFormat="1" applyFont="1" applyFill="1" applyBorder="1" applyAlignment="1">
      <alignment horizontal="distributed" vertical="center" indent="3"/>
    </xf>
    <xf numFmtId="58" fontId="7" fillId="0" borderId="21" xfId="0" applyNumberFormat="1" applyFont="1" applyFill="1" applyBorder="1" applyAlignment="1">
      <alignment horizontal="distributed" vertical="center" indent="3"/>
    </xf>
    <xf numFmtId="58" fontId="7" fillId="0" borderId="21" xfId="0" applyNumberFormat="1" applyFont="1" applyFill="1" applyBorder="1" applyAlignment="1">
      <alignment horizontal="distributed" vertical="center" wrapText="1" indent="3"/>
    </xf>
    <xf numFmtId="58" fontId="7" fillId="0" borderId="27" xfId="0" applyNumberFormat="1" applyFont="1" applyFill="1" applyBorder="1" applyAlignment="1">
      <alignment horizontal="distributed" indent="4"/>
    </xf>
    <xf numFmtId="0" fontId="7"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7"/>
  <sheetViews>
    <sheetView showGridLines="0" tabSelected="1" zoomScalePageLayoutView="0" workbookViewId="0" topLeftCell="A1">
      <selection activeCell="A1" sqref="A1"/>
    </sheetView>
  </sheetViews>
  <sheetFormatPr defaultColWidth="4.625" defaultRowHeight="19.5" customHeight="1"/>
  <cols>
    <col min="1" max="16384" width="4.625" style="31" customWidth="1"/>
  </cols>
  <sheetData>
    <row r="1" s="30" customFormat="1" ht="19.5" customHeight="1">
      <c r="A1" s="29" t="s">
        <v>123</v>
      </c>
    </row>
    <row r="2" s="30" customFormat="1" ht="19.5" customHeight="1"/>
    <row r="3" spans="1:6" ht="19.5" customHeight="1">
      <c r="A3" s="182" t="s">
        <v>332</v>
      </c>
      <c r="B3" s="182"/>
      <c r="C3" s="182"/>
      <c r="D3" s="182"/>
      <c r="E3" s="182"/>
      <c r="F3" s="182"/>
    </row>
    <row r="4" spans="2:10" ht="19.5" customHeight="1">
      <c r="B4" s="182" t="s">
        <v>122</v>
      </c>
      <c r="C4" s="182"/>
      <c r="D4" s="182"/>
      <c r="E4" s="182"/>
      <c r="F4" s="182"/>
      <c r="G4" s="182"/>
      <c r="H4" s="182"/>
      <c r="I4" s="182"/>
      <c r="J4" s="182"/>
    </row>
    <row r="5" spans="2:10" ht="19.5" customHeight="1">
      <c r="B5" s="182" t="s">
        <v>370</v>
      </c>
      <c r="C5" s="182"/>
      <c r="D5" s="182"/>
      <c r="E5" s="182"/>
      <c r="F5" s="182"/>
      <c r="G5" s="182"/>
      <c r="H5" s="182"/>
      <c r="I5" s="182"/>
      <c r="J5" s="182"/>
    </row>
    <row r="6" spans="2:22" ht="19.5" customHeight="1">
      <c r="B6" s="182" t="s">
        <v>371</v>
      </c>
      <c r="C6" s="182"/>
      <c r="D6" s="182"/>
      <c r="E6" s="182"/>
      <c r="F6" s="182"/>
      <c r="G6" s="182"/>
      <c r="H6" s="182"/>
      <c r="I6" s="182"/>
      <c r="J6" s="182"/>
      <c r="K6" s="182"/>
      <c r="L6" s="182"/>
      <c r="M6" s="182"/>
      <c r="N6" s="182"/>
      <c r="O6" s="182"/>
      <c r="P6" s="182"/>
      <c r="Q6" s="122"/>
      <c r="R6" s="122"/>
      <c r="S6" s="122"/>
      <c r="T6" s="122"/>
      <c r="U6" s="122"/>
      <c r="V6" s="122"/>
    </row>
    <row r="7" spans="2:15" ht="19.5" customHeight="1">
      <c r="B7" s="182" t="s">
        <v>369</v>
      </c>
      <c r="C7" s="182"/>
      <c r="D7" s="182"/>
      <c r="E7" s="182"/>
      <c r="F7" s="182"/>
      <c r="G7" s="182"/>
      <c r="H7" s="182"/>
      <c r="I7" s="182"/>
      <c r="J7" s="182"/>
      <c r="K7" s="182"/>
      <c r="L7" s="182"/>
      <c r="M7" s="182"/>
      <c r="N7" s="182"/>
      <c r="O7" s="183"/>
    </row>
  </sheetData>
  <sheetProtection/>
  <mergeCells count="5">
    <mergeCell ref="A3:F3"/>
    <mergeCell ref="B6:P6"/>
    <mergeCell ref="B4:J4"/>
    <mergeCell ref="B5:J5"/>
    <mergeCell ref="B7:O7"/>
  </mergeCells>
  <hyperlinks>
    <hyperlink ref="A3:F3" location="大分類事業所・従業者!A1" display="１．事業所・企業統計調査結果"/>
    <hyperlink ref="B4:I4" location="大分類事業所・従業者!A8" display="１－（１）産業大分類別事業所数及び従業者数"/>
    <hyperlink ref="B6:N6" location="大分類従業者!A1" display="１－（２）産業大分類別、経営組織別、従業者規模別事業所数及び従業者数"/>
    <hyperlink ref="B5:I5" location="中分類!A1" display="１－（６）産業中分類別事業所数・従業者数"/>
    <hyperlink ref="B7:L7" location="道内!A1" display="１－（７）道内各市、釧路支庁管内の事業所数及び従業者数"/>
    <hyperlink ref="B6:O6" location="経営組織従業者規模!A1" display="１－（２）産業大分類別、経営組織別、従業者規模別事業所数及び従業者数"/>
    <hyperlink ref="B6:P6" location="'大分類、従業者規模'!A1" display="１－（２）　産業大分類別営事業所数、従業者数及び従業者規模別民営事業所数"/>
    <hyperlink ref="B5:J5" location="中分類事業所・従業者!A1" display="１－（２）産業中分類別事業所数及び従業者数"/>
    <hyperlink ref="B4:J4" location="大分類事業所・従業者!A6" display="１－（１）産業大分類別事業所数及び従業者数"/>
  </hyperlinks>
  <printOptions/>
  <pageMargins left="0.75" right="0.75" top="1" bottom="1" header="0.512" footer="0.51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6" ySplit="12" topLeftCell="G13" activePane="bottomRight" state="frozen"/>
      <selection pane="topLeft" activeCell="A1" sqref="A1"/>
      <selection pane="topRight" activeCell="G1" sqref="G1"/>
      <selection pane="bottomLeft" activeCell="A13" sqref="A13"/>
      <selection pane="bottomRight" activeCell="A1" sqref="A1:P1"/>
    </sheetView>
  </sheetViews>
  <sheetFormatPr defaultColWidth="9.00390625" defaultRowHeight="13.5"/>
  <cols>
    <col min="1" max="1" width="0.875" style="2" customWidth="1"/>
    <col min="2" max="3" width="1.625" style="2" customWidth="1"/>
    <col min="4" max="4" width="0.875" style="2" customWidth="1"/>
    <col min="5" max="5" width="19.375" style="2" customWidth="1"/>
    <col min="6" max="6" width="1.37890625" style="2" customWidth="1"/>
    <col min="7" max="7" width="6.625" style="2" customWidth="1"/>
    <col min="8" max="9" width="6.625" style="11" customWidth="1"/>
    <col min="10" max="13" width="6.625" style="2" customWidth="1"/>
    <col min="14" max="15" width="6.625" style="11" customWidth="1"/>
    <col min="16" max="22" width="6.625" style="2" customWidth="1"/>
    <col min="23" max="16384" width="9.00390625" style="2" customWidth="1"/>
  </cols>
  <sheetData>
    <row r="1" spans="1:16" ht="19.5" customHeight="1">
      <c r="A1" s="201" t="s">
        <v>327</v>
      </c>
      <c r="B1" s="201"/>
      <c r="C1" s="201"/>
      <c r="D1" s="201"/>
      <c r="E1" s="201"/>
      <c r="F1" s="201"/>
      <c r="G1" s="201"/>
      <c r="H1" s="201"/>
      <c r="I1" s="201"/>
      <c r="J1" s="201"/>
      <c r="K1" s="201"/>
      <c r="L1" s="201"/>
      <c r="M1" s="201"/>
      <c r="N1" s="201"/>
      <c r="O1" s="201"/>
      <c r="P1" s="201"/>
    </row>
    <row r="2" spans="1:14" ht="19.5" customHeight="1">
      <c r="A2" s="1"/>
      <c r="B2" s="1"/>
      <c r="C2" s="1"/>
      <c r="D2" s="1"/>
      <c r="E2" s="1"/>
      <c r="F2" s="1"/>
      <c r="G2" s="1"/>
      <c r="H2" s="1"/>
      <c r="M2" s="1"/>
      <c r="N2" s="1"/>
    </row>
    <row r="3" spans="1:16" ht="19.5" customHeight="1">
      <c r="A3" s="202" t="s">
        <v>404</v>
      </c>
      <c r="B3" s="202"/>
      <c r="C3" s="202"/>
      <c r="D3" s="202"/>
      <c r="E3" s="202"/>
      <c r="F3" s="202"/>
      <c r="G3" s="202"/>
      <c r="H3" s="202"/>
      <c r="I3" s="202"/>
      <c r="J3" s="202"/>
      <c r="K3" s="202"/>
      <c r="L3" s="202"/>
      <c r="M3" s="202"/>
      <c r="N3" s="202"/>
      <c r="O3" s="202"/>
      <c r="P3" s="202"/>
    </row>
    <row r="4" spans="1:16" ht="19.5" customHeight="1">
      <c r="A4" s="202"/>
      <c r="B4" s="202"/>
      <c r="C4" s="202"/>
      <c r="D4" s="202"/>
      <c r="E4" s="202"/>
      <c r="F4" s="202"/>
      <c r="G4" s="202"/>
      <c r="H4" s="202"/>
      <c r="I4" s="202"/>
      <c r="J4" s="202"/>
      <c r="K4" s="202"/>
      <c r="L4" s="202"/>
      <c r="M4" s="202"/>
      <c r="N4" s="202"/>
      <c r="O4" s="202"/>
      <c r="P4" s="202"/>
    </row>
    <row r="5" spans="1:14" ht="15" customHeight="1">
      <c r="A5" s="1"/>
      <c r="B5" s="1"/>
      <c r="C5" s="1"/>
      <c r="D5" s="1"/>
      <c r="E5" s="1"/>
      <c r="F5" s="1"/>
      <c r="G5" s="1"/>
      <c r="H5" s="52"/>
      <c r="M5" s="1"/>
      <c r="N5" s="52"/>
    </row>
    <row r="6" spans="1:16" ht="19.5" customHeight="1">
      <c r="A6" s="192" t="s">
        <v>121</v>
      </c>
      <c r="B6" s="192"/>
      <c r="C6" s="192"/>
      <c r="D6" s="192"/>
      <c r="E6" s="192"/>
      <c r="F6" s="192"/>
      <c r="G6" s="192"/>
      <c r="H6" s="192"/>
      <c r="I6" s="192"/>
      <c r="J6" s="192"/>
      <c r="K6" s="192"/>
      <c r="L6" s="192"/>
      <c r="M6" s="192"/>
      <c r="N6" s="192"/>
      <c r="O6" s="192"/>
      <c r="P6" s="192"/>
    </row>
    <row r="7" spans="1:18" ht="13.5" customHeight="1">
      <c r="A7" s="3" t="s">
        <v>112</v>
      </c>
      <c r="G7" s="4"/>
      <c r="L7" s="53"/>
      <c r="M7" s="4"/>
      <c r="R7" s="16"/>
    </row>
    <row r="8" spans="1:18" ht="12" customHeight="1">
      <c r="A8" s="185" t="s">
        <v>214</v>
      </c>
      <c r="B8" s="185"/>
      <c r="C8" s="185"/>
      <c r="D8" s="185"/>
      <c r="E8" s="185"/>
      <c r="F8" s="186"/>
      <c r="G8" s="210" t="s">
        <v>397</v>
      </c>
      <c r="H8" s="211"/>
      <c r="I8" s="211"/>
      <c r="J8" s="212"/>
      <c r="K8" s="203" t="s">
        <v>391</v>
      </c>
      <c r="L8" s="204"/>
      <c r="M8" s="210" t="s">
        <v>393</v>
      </c>
      <c r="N8" s="211"/>
      <c r="O8" s="211"/>
      <c r="P8" s="211"/>
      <c r="Q8" s="203" t="s">
        <v>395</v>
      </c>
      <c r="R8" s="215"/>
    </row>
    <row r="9" spans="1:19" ht="12" customHeight="1">
      <c r="A9" s="187"/>
      <c r="B9" s="187"/>
      <c r="C9" s="187"/>
      <c r="D9" s="187"/>
      <c r="E9" s="187"/>
      <c r="F9" s="188"/>
      <c r="G9" s="197" t="s">
        <v>396</v>
      </c>
      <c r="H9" s="198"/>
      <c r="I9" s="198"/>
      <c r="J9" s="199"/>
      <c r="K9" s="193" t="s">
        <v>390</v>
      </c>
      <c r="L9" s="194"/>
      <c r="M9" s="217" t="s">
        <v>392</v>
      </c>
      <c r="N9" s="218"/>
      <c r="O9" s="218"/>
      <c r="P9" s="219"/>
      <c r="Q9" s="220" t="s">
        <v>394</v>
      </c>
      <c r="R9" s="221"/>
      <c r="S9" s="11"/>
    </row>
    <row r="10" spans="1:19" ht="12" customHeight="1">
      <c r="A10" s="187"/>
      <c r="B10" s="187"/>
      <c r="C10" s="187"/>
      <c r="D10" s="187"/>
      <c r="E10" s="187"/>
      <c r="F10" s="188"/>
      <c r="G10" s="205" t="s">
        <v>400</v>
      </c>
      <c r="H10" s="206"/>
      <c r="I10" s="206"/>
      <c r="J10" s="207"/>
      <c r="K10" s="208" t="s">
        <v>401</v>
      </c>
      <c r="L10" s="209"/>
      <c r="M10" s="205" t="s">
        <v>400</v>
      </c>
      <c r="N10" s="206"/>
      <c r="O10" s="206"/>
      <c r="P10" s="207"/>
      <c r="Q10" s="213" t="s">
        <v>402</v>
      </c>
      <c r="R10" s="214"/>
      <c r="S10" s="11"/>
    </row>
    <row r="11" spans="1:18" ht="21" customHeight="1">
      <c r="A11" s="187"/>
      <c r="B11" s="187"/>
      <c r="C11" s="187"/>
      <c r="D11" s="187"/>
      <c r="E11" s="187"/>
      <c r="F11" s="188"/>
      <c r="G11" s="200" t="s">
        <v>210</v>
      </c>
      <c r="H11" s="195"/>
      <c r="I11" s="195" t="s">
        <v>326</v>
      </c>
      <c r="J11" s="216"/>
      <c r="K11" s="216" t="s">
        <v>211</v>
      </c>
      <c r="L11" s="195"/>
      <c r="M11" s="200" t="s">
        <v>210</v>
      </c>
      <c r="N11" s="195"/>
      <c r="O11" s="195" t="s">
        <v>326</v>
      </c>
      <c r="P11" s="196"/>
      <c r="Q11" s="200" t="s">
        <v>211</v>
      </c>
      <c r="R11" s="195"/>
    </row>
    <row r="12" spans="1:18" ht="21" customHeight="1">
      <c r="A12" s="189"/>
      <c r="B12" s="189"/>
      <c r="C12" s="189"/>
      <c r="D12" s="189"/>
      <c r="E12" s="189"/>
      <c r="F12" s="190"/>
      <c r="G12" s="145" t="s">
        <v>129</v>
      </c>
      <c r="H12" s="146" t="s">
        <v>130</v>
      </c>
      <c r="I12" s="145" t="s">
        <v>129</v>
      </c>
      <c r="J12" s="145" t="s">
        <v>130</v>
      </c>
      <c r="K12" s="147" t="s">
        <v>129</v>
      </c>
      <c r="L12" s="146" t="s">
        <v>130</v>
      </c>
      <c r="M12" s="145" t="s">
        <v>129</v>
      </c>
      <c r="N12" s="146" t="s">
        <v>130</v>
      </c>
      <c r="O12" s="145" t="s">
        <v>129</v>
      </c>
      <c r="P12" s="146" t="s">
        <v>130</v>
      </c>
      <c r="Q12" s="145" t="s">
        <v>129</v>
      </c>
      <c r="R12" s="146" t="s">
        <v>130</v>
      </c>
    </row>
    <row r="13" spans="1:18" s="47" customFormat="1" ht="21" customHeight="1">
      <c r="A13" s="148"/>
      <c r="B13" s="191" t="s">
        <v>1</v>
      </c>
      <c r="C13" s="191"/>
      <c r="D13" s="191"/>
      <c r="E13" s="191"/>
      <c r="F13" s="148"/>
      <c r="G13" s="149">
        <f aca="true" t="shared" si="0" ref="G13:L13">SUM(G14,G17,G21)</f>
        <v>9602</v>
      </c>
      <c r="H13" s="150">
        <f t="shared" si="0"/>
        <v>86190</v>
      </c>
      <c r="I13" s="149">
        <f t="shared" si="0"/>
        <v>9318</v>
      </c>
      <c r="J13" s="150">
        <f t="shared" si="0"/>
        <v>78045</v>
      </c>
      <c r="K13" s="149">
        <f t="shared" si="0"/>
        <v>8517</v>
      </c>
      <c r="L13" s="150">
        <f t="shared" si="0"/>
        <v>71190</v>
      </c>
      <c r="M13" s="149">
        <f aca="true" t="shared" si="1" ref="M13:R13">SUM(M14,M17,M21)</f>
        <v>8871</v>
      </c>
      <c r="N13" s="150">
        <f t="shared" si="1"/>
        <v>80833</v>
      </c>
      <c r="O13" s="149">
        <f t="shared" si="1"/>
        <v>8629</v>
      </c>
      <c r="P13" s="150">
        <f t="shared" si="1"/>
        <v>72961</v>
      </c>
      <c r="Q13" s="149">
        <f>SUM(Q14,Q17,Q21)</f>
        <v>8268</v>
      </c>
      <c r="R13" s="150">
        <f t="shared" si="1"/>
        <v>70112</v>
      </c>
    </row>
    <row r="14" spans="1:18" s="47" customFormat="1" ht="21" customHeight="1">
      <c r="A14" s="151"/>
      <c r="B14" s="184" t="s">
        <v>215</v>
      </c>
      <c r="C14" s="184"/>
      <c r="D14" s="184"/>
      <c r="E14" s="184"/>
      <c r="F14" s="152"/>
      <c r="G14" s="149">
        <f>SUM(G15:G16)</f>
        <v>64</v>
      </c>
      <c r="H14" s="150">
        <f>SUM(H15:H16)</f>
        <v>885</v>
      </c>
      <c r="I14" s="149">
        <f>SUM(I15:I16)</f>
        <v>56</v>
      </c>
      <c r="J14" s="150">
        <f>SUM(J15:J16)</f>
        <v>826</v>
      </c>
      <c r="K14" s="149">
        <v>50</v>
      </c>
      <c r="L14" s="150">
        <v>606</v>
      </c>
      <c r="M14" s="149">
        <f aca="true" t="shared" si="2" ref="M14:R14">SUM(M15:M16)</f>
        <v>53</v>
      </c>
      <c r="N14" s="150">
        <f t="shared" si="2"/>
        <v>622</v>
      </c>
      <c r="O14" s="149">
        <f t="shared" si="2"/>
        <v>45</v>
      </c>
      <c r="P14" s="150">
        <f t="shared" si="2"/>
        <v>567</v>
      </c>
      <c r="Q14" s="149">
        <f t="shared" si="2"/>
        <v>46</v>
      </c>
      <c r="R14" s="150">
        <f t="shared" si="2"/>
        <v>572</v>
      </c>
    </row>
    <row r="15" spans="1:18" ht="21" customHeight="1">
      <c r="A15" s="6"/>
      <c r="B15" s="153"/>
      <c r="C15" s="6" t="s">
        <v>333</v>
      </c>
      <c r="D15" s="6"/>
      <c r="E15" s="154" t="s">
        <v>216</v>
      </c>
      <c r="F15" s="6"/>
      <c r="G15" s="155">
        <v>37</v>
      </c>
      <c r="H15" s="156">
        <v>358</v>
      </c>
      <c r="I15" s="155">
        <v>29</v>
      </c>
      <c r="J15" s="156">
        <v>299</v>
      </c>
      <c r="K15" s="157" t="s">
        <v>367</v>
      </c>
      <c r="L15" s="158" t="s">
        <v>367</v>
      </c>
      <c r="M15" s="155">
        <v>33</v>
      </c>
      <c r="N15" s="156">
        <v>280</v>
      </c>
      <c r="O15" s="155">
        <v>25</v>
      </c>
      <c r="P15" s="156">
        <v>225</v>
      </c>
      <c r="Q15" s="157">
        <v>26</v>
      </c>
      <c r="R15" s="158">
        <v>303</v>
      </c>
    </row>
    <row r="16" spans="1:18" ht="21" customHeight="1">
      <c r="A16" s="6"/>
      <c r="B16" s="153"/>
      <c r="C16" s="6" t="s">
        <v>334</v>
      </c>
      <c r="D16" s="6"/>
      <c r="E16" s="154" t="s">
        <v>152</v>
      </c>
      <c r="F16" s="6"/>
      <c r="G16" s="155">
        <v>27</v>
      </c>
      <c r="H16" s="156">
        <v>527</v>
      </c>
      <c r="I16" s="155">
        <v>27</v>
      </c>
      <c r="J16" s="156">
        <v>527</v>
      </c>
      <c r="K16" s="157" t="s">
        <v>367</v>
      </c>
      <c r="L16" s="158" t="s">
        <v>367</v>
      </c>
      <c r="M16" s="155">
        <v>20</v>
      </c>
      <c r="N16" s="156">
        <v>342</v>
      </c>
      <c r="O16" s="155">
        <v>20</v>
      </c>
      <c r="P16" s="156">
        <v>342</v>
      </c>
      <c r="Q16" s="157">
        <v>20</v>
      </c>
      <c r="R16" s="158">
        <v>269</v>
      </c>
    </row>
    <row r="17" spans="1:18" s="47" customFormat="1" ht="21" customHeight="1">
      <c r="A17" s="151"/>
      <c r="B17" s="184" t="s">
        <v>217</v>
      </c>
      <c r="C17" s="184"/>
      <c r="D17" s="184"/>
      <c r="E17" s="184"/>
      <c r="F17" s="151"/>
      <c r="G17" s="149">
        <f aca="true" t="shared" si="3" ref="G17:L17">SUM(G18:G20)</f>
        <v>1160</v>
      </c>
      <c r="H17" s="150">
        <f t="shared" si="3"/>
        <v>13514</v>
      </c>
      <c r="I17" s="149">
        <f t="shared" si="3"/>
        <v>1160</v>
      </c>
      <c r="J17" s="150">
        <f t="shared" si="3"/>
        <v>13514</v>
      </c>
      <c r="K17" s="149">
        <f t="shared" si="3"/>
        <v>1089</v>
      </c>
      <c r="L17" s="150">
        <f t="shared" si="3"/>
        <v>12140</v>
      </c>
      <c r="M17" s="149">
        <f aca="true" t="shared" si="4" ref="M17:R17">SUM(M18:M20)</f>
        <v>1096</v>
      </c>
      <c r="N17" s="150">
        <f t="shared" si="4"/>
        <v>12102</v>
      </c>
      <c r="O17" s="149">
        <f t="shared" si="4"/>
        <v>1096</v>
      </c>
      <c r="P17" s="150">
        <f t="shared" si="4"/>
        <v>12102</v>
      </c>
      <c r="Q17" s="149">
        <f t="shared" si="4"/>
        <v>1062</v>
      </c>
      <c r="R17" s="150">
        <f t="shared" si="4"/>
        <v>11865</v>
      </c>
    </row>
    <row r="18" spans="1:18" ht="21" customHeight="1">
      <c r="A18" s="6"/>
      <c r="B18" s="153"/>
      <c r="C18" s="6" t="s">
        <v>335</v>
      </c>
      <c r="D18" s="6"/>
      <c r="E18" s="165" t="s">
        <v>218</v>
      </c>
      <c r="F18" s="6"/>
      <c r="G18" s="155">
        <v>12</v>
      </c>
      <c r="H18" s="156">
        <v>424</v>
      </c>
      <c r="I18" s="155">
        <v>12</v>
      </c>
      <c r="J18" s="156">
        <v>424</v>
      </c>
      <c r="K18" s="155">
        <v>11</v>
      </c>
      <c r="L18" s="156">
        <v>411</v>
      </c>
      <c r="M18" s="155">
        <v>9</v>
      </c>
      <c r="N18" s="156">
        <v>429</v>
      </c>
      <c r="O18" s="155">
        <v>9</v>
      </c>
      <c r="P18" s="156">
        <v>429</v>
      </c>
      <c r="Q18" s="155">
        <v>10</v>
      </c>
      <c r="R18" s="156">
        <v>438</v>
      </c>
    </row>
    <row r="19" spans="1:18" ht="21" customHeight="1">
      <c r="A19" s="6"/>
      <c r="B19" s="153"/>
      <c r="C19" s="6" t="s">
        <v>336</v>
      </c>
      <c r="D19" s="6"/>
      <c r="E19" s="154" t="s">
        <v>2</v>
      </c>
      <c r="F19" s="143"/>
      <c r="G19" s="155">
        <v>809</v>
      </c>
      <c r="H19" s="156">
        <v>6601</v>
      </c>
      <c r="I19" s="155">
        <v>809</v>
      </c>
      <c r="J19" s="156">
        <v>6601</v>
      </c>
      <c r="K19" s="155">
        <v>738</v>
      </c>
      <c r="L19" s="156">
        <v>5588</v>
      </c>
      <c r="M19" s="155">
        <v>723</v>
      </c>
      <c r="N19" s="156">
        <v>5596</v>
      </c>
      <c r="O19" s="155">
        <v>723</v>
      </c>
      <c r="P19" s="156">
        <v>5596</v>
      </c>
      <c r="Q19" s="155">
        <v>712</v>
      </c>
      <c r="R19" s="156">
        <v>5489</v>
      </c>
    </row>
    <row r="20" spans="1:18" ht="21" customHeight="1">
      <c r="A20" s="6"/>
      <c r="B20" s="153"/>
      <c r="C20" s="6" t="s">
        <v>337</v>
      </c>
      <c r="D20" s="6"/>
      <c r="E20" s="154" t="s">
        <v>3</v>
      </c>
      <c r="F20" s="143"/>
      <c r="G20" s="155">
        <v>339</v>
      </c>
      <c r="H20" s="156">
        <v>6489</v>
      </c>
      <c r="I20" s="155">
        <v>339</v>
      </c>
      <c r="J20" s="156">
        <v>6489</v>
      </c>
      <c r="K20" s="155">
        <v>340</v>
      </c>
      <c r="L20" s="156">
        <v>6141</v>
      </c>
      <c r="M20" s="155">
        <v>364</v>
      </c>
      <c r="N20" s="156">
        <v>6077</v>
      </c>
      <c r="O20" s="155">
        <v>364</v>
      </c>
      <c r="P20" s="156">
        <v>6077</v>
      </c>
      <c r="Q20" s="155">
        <v>340</v>
      </c>
      <c r="R20" s="156">
        <v>5938</v>
      </c>
    </row>
    <row r="21" spans="1:18" s="47" customFormat="1" ht="21" customHeight="1">
      <c r="A21" s="151"/>
      <c r="B21" s="184" t="s">
        <v>219</v>
      </c>
      <c r="C21" s="184"/>
      <c r="D21" s="184"/>
      <c r="E21" s="184"/>
      <c r="F21" s="152"/>
      <c r="G21" s="159">
        <f aca="true" t="shared" si="5" ref="G21:L21">SUM(G22:G35)</f>
        <v>8378</v>
      </c>
      <c r="H21" s="150">
        <f t="shared" si="5"/>
        <v>71791</v>
      </c>
      <c r="I21" s="159">
        <f t="shared" si="5"/>
        <v>8102</v>
      </c>
      <c r="J21" s="150">
        <f t="shared" si="5"/>
        <v>63705</v>
      </c>
      <c r="K21" s="159">
        <f t="shared" si="5"/>
        <v>7378</v>
      </c>
      <c r="L21" s="150">
        <f t="shared" si="5"/>
        <v>58444</v>
      </c>
      <c r="M21" s="159">
        <f aca="true" t="shared" si="6" ref="M21:R21">SUM(M22:M35)</f>
        <v>7722</v>
      </c>
      <c r="N21" s="150">
        <f t="shared" si="6"/>
        <v>68109</v>
      </c>
      <c r="O21" s="159">
        <f t="shared" si="6"/>
        <v>7488</v>
      </c>
      <c r="P21" s="150">
        <f t="shared" si="6"/>
        <v>60292</v>
      </c>
      <c r="Q21" s="159">
        <f t="shared" si="6"/>
        <v>7160</v>
      </c>
      <c r="R21" s="150">
        <f t="shared" si="6"/>
        <v>57675</v>
      </c>
    </row>
    <row r="22" spans="1:18" ht="21" customHeight="1">
      <c r="A22" s="6"/>
      <c r="B22" s="153"/>
      <c r="C22" s="6" t="s">
        <v>338</v>
      </c>
      <c r="D22" s="6"/>
      <c r="E22" s="165" t="s">
        <v>4</v>
      </c>
      <c r="F22" s="143"/>
      <c r="G22" s="160">
        <v>21</v>
      </c>
      <c r="H22" s="156">
        <v>565</v>
      </c>
      <c r="I22" s="160">
        <v>9</v>
      </c>
      <c r="J22" s="156">
        <v>397</v>
      </c>
      <c r="K22" s="160">
        <v>7</v>
      </c>
      <c r="L22" s="156">
        <v>370</v>
      </c>
      <c r="M22" s="160">
        <v>17</v>
      </c>
      <c r="N22" s="156">
        <v>528</v>
      </c>
      <c r="O22" s="160">
        <v>11</v>
      </c>
      <c r="P22" s="156">
        <v>383</v>
      </c>
      <c r="Q22" s="160">
        <v>13</v>
      </c>
      <c r="R22" s="156">
        <v>384</v>
      </c>
    </row>
    <row r="23" spans="1:18" ht="21" customHeight="1">
      <c r="A23" s="6"/>
      <c r="B23" s="153"/>
      <c r="C23" s="6" t="s">
        <v>339</v>
      </c>
      <c r="D23" s="6"/>
      <c r="E23" s="154" t="s">
        <v>126</v>
      </c>
      <c r="F23" s="143"/>
      <c r="G23" s="155">
        <v>75</v>
      </c>
      <c r="H23" s="156">
        <v>764</v>
      </c>
      <c r="I23" s="155">
        <v>75</v>
      </c>
      <c r="J23" s="156">
        <v>764</v>
      </c>
      <c r="K23" s="155">
        <v>61</v>
      </c>
      <c r="L23" s="156">
        <v>545</v>
      </c>
      <c r="M23" s="155">
        <v>60</v>
      </c>
      <c r="N23" s="156">
        <v>456</v>
      </c>
      <c r="O23" s="155">
        <v>60</v>
      </c>
      <c r="P23" s="156">
        <v>456</v>
      </c>
      <c r="Q23" s="155">
        <v>47</v>
      </c>
      <c r="R23" s="156">
        <v>392</v>
      </c>
    </row>
    <row r="24" spans="1:18" ht="21" customHeight="1">
      <c r="A24" s="6"/>
      <c r="B24" s="153"/>
      <c r="C24" s="6" t="s">
        <v>340</v>
      </c>
      <c r="D24" s="6"/>
      <c r="E24" s="154" t="s">
        <v>220</v>
      </c>
      <c r="F24" s="143"/>
      <c r="G24" s="155">
        <v>328</v>
      </c>
      <c r="H24" s="156">
        <v>6648</v>
      </c>
      <c r="I24" s="155">
        <v>326</v>
      </c>
      <c r="J24" s="156">
        <v>6609</v>
      </c>
      <c r="K24" s="155">
        <v>301</v>
      </c>
      <c r="L24" s="156">
        <v>5795</v>
      </c>
      <c r="M24" s="155">
        <v>293</v>
      </c>
      <c r="N24" s="156">
        <v>5873</v>
      </c>
      <c r="O24" s="155">
        <v>291</v>
      </c>
      <c r="P24" s="156">
        <v>5837</v>
      </c>
      <c r="Q24" s="155">
        <v>283</v>
      </c>
      <c r="R24" s="156">
        <v>5773</v>
      </c>
    </row>
    <row r="25" spans="1:18" ht="21" customHeight="1">
      <c r="A25" s="6"/>
      <c r="B25" s="153"/>
      <c r="C25" s="6" t="s">
        <v>341</v>
      </c>
      <c r="D25" s="6"/>
      <c r="E25" s="154" t="s">
        <v>221</v>
      </c>
      <c r="F25" s="143"/>
      <c r="G25" s="160">
        <v>2344</v>
      </c>
      <c r="H25" s="156">
        <v>17984</v>
      </c>
      <c r="I25" s="160">
        <v>2343</v>
      </c>
      <c r="J25" s="156">
        <v>17984</v>
      </c>
      <c r="K25" s="160">
        <v>2033</v>
      </c>
      <c r="L25" s="156">
        <v>15915</v>
      </c>
      <c r="M25" s="160">
        <v>2051</v>
      </c>
      <c r="N25" s="156">
        <v>15700</v>
      </c>
      <c r="O25" s="160">
        <v>2051</v>
      </c>
      <c r="P25" s="156">
        <v>15700</v>
      </c>
      <c r="Q25" s="160">
        <v>1970</v>
      </c>
      <c r="R25" s="156">
        <v>15110</v>
      </c>
    </row>
    <row r="26" spans="1:18" ht="21" customHeight="1">
      <c r="A26" s="6"/>
      <c r="B26" s="153"/>
      <c r="C26" s="6" t="s">
        <v>342</v>
      </c>
      <c r="D26" s="6"/>
      <c r="E26" s="154" t="s">
        <v>222</v>
      </c>
      <c r="F26" s="143"/>
      <c r="G26" s="160">
        <v>243</v>
      </c>
      <c r="H26" s="156">
        <v>2885</v>
      </c>
      <c r="I26" s="160">
        <v>243</v>
      </c>
      <c r="J26" s="156">
        <v>2885</v>
      </c>
      <c r="K26" s="160">
        <v>213</v>
      </c>
      <c r="L26" s="156">
        <v>2548</v>
      </c>
      <c r="M26" s="160">
        <v>197</v>
      </c>
      <c r="N26" s="156">
        <v>2324</v>
      </c>
      <c r="O26" s="160">
        <v>197</v>
      </c>
      <c r="P26" s="156">
        <v>2324</v>
      </c>
      <c r="Q26" s="160">
        <v>188</v>
      </c>
      <c r="R26" s="156">
        <v>2159</v>
      </c>
    </row>
    <row r="27" spans="1:18" ht="21" customHeight="1">
      <c r="A27" s="6"/>
      <c r="B27" s="153"/>
      <c r="C27" s="6" t="s">
        <v>262</v>
      </c>
      <c r="D27" s="6"/>
      <c r="E27" s="154" t="s">
        <v>223</v>
      </c>
      <c r="F27" s="143"/>
      <c r="G27" s="160">
        <v>1045</v>
      </c>
      <c r="H27" s="156">
        <v>2329</v>
      </c>
      <c r="I27" s="160">
        <v>1043</v>
      </c>
      <c r="J27" s="156">
        <v>2318</v>
      </c>
      <c r="K27" s="160">
        <v>906</v>
      </c>
      <c r="L27" s="156">
        <v>2092</v>
      </c>
      <c r="M27" s="160">
        <v>839</v>
      </c>
      <c r="N27" s="156">
        <v>1993</v>
      </c>
      <c r="O27" s="160">
        <v>837</v>
      </c>
      <c r="P27" s="156">
        <v>1979</v>
      </c>
      <c r="Q27" s="160">
        <v>785</v>
      </c>
      <c r="R27" s="156">
        <v>1875</v>
      </c>
    </row>
    <row r="28" spans="1:18" ht="21" customHeight="1">
      <c r="A28" s="6"/>
      <c r="B28" s="153"/>
      <c r="C28" s="6" t="s">
        <v>343</v>
      </c>
      <c r="D28" s="6"/>
      <c r="E28" s="167" t="s">
        <v>224</v>
      </c>
      <c r="F28" s="143"/>
      <c r="G28" s="160">
        <v>310</v>
      </c>
      <c r="H28" s="156">
        <v>2158</v>
      </c>
      <c r="I28" s="160">
        <v>296</v>
      </c>
      <c r="J28" s="156">
        <v>1576</v>
      </c>
      <c r="K28" s="160">
        <v>272</v>
      </c>
      <c r="L28" s="156">
        <v>1496</v>
      </c>
      <c r="M28" s="160">
        <v>300</v>
      </c>
      <c r="N28" s="156">
        <v>1978</v>
      </c>
      <c r="O28" s="160">
        <v>289</v>
      </c>
      <c r="P28" s="156">
        <v>1516</v>
      </c>
      <c r="Q28" s="160">
        <v>265</v>
      </c>
      <c r="R28" s="156">
        <v>1461</v>
      </c>
    </row>
    <row r="29" spans="1:18" ht="21" customHeight="1">
      <c r="A29" s="6"/>
      <c r="B29" s="153"/>
      <c r="C29" s="6" t="s">
        <v>344</v>
      </c>
      <c r="D29" s="6"/>
      <c r="E29" s="154" t="s">
        <v>225</v>
      </c>
      <c r="F29" s="143"/>
      <c r="G29" s="160">
        <v>1539</v>
      </c>
      <c r="H29" s="156">
        <v>8260</v>
      </c>
      <c r="I29" s="160">
        <v>1536</v>
      </c>
      <c r="J29" s="156">
        <v>8185</v>
      </c>
      <c r="K29" s="160">
        <v>1399</v>
      </c>
      <c r="L29" s="156">
        <v>7695</v>
      </c>
      <c r="M29" s="160">
        <v>1449</v>
      </c>
      <c r="N29" s="156">
        <v>8105</v>
      </c>
      <c r="O29" s="160">
        <v>1448</v>
      </c>
      <c r="P29" s="156">
        <v>8060</v>
      </c>
      <c r="Q29" s="160">
        <v>1353</v>
      </c>
      <c r="R29" s="156">
        <v>7786</v>
      </c>
    </row>
    <row r="30" spans="1:18" ht="21" customHeight="1">
      <c r="A30" s="6"/>
      <c r="B30" s="153"/>
      <c r="C30" s="6" t="s">
        <v>345</v>
      </c>
      <c r="D30" s="6"/>
      <c r="E30" s="166" t="s">
        <v>226</v>
      </c>
      <c r="F30" s="143"/>
      <c r="G30" s="160">
        <v>871</v>
      </c>
      <c r="H30" s="156">
        <v>3622</v>
      </c>
      <c r="I30" s="160">
        <v>864</v>
      </c>
      <c r="J30" s="156">
        <v>3599</v>
      </c>
      <c r="K30" s="160">
        <v>829</v>
      </c>
      <c r="L30" s="156">
        <v>3182</v>
      </c>
      <c r="M30" s="160">
        <v>813</v>
      </c>
      <c r="N30" s="156">
        <v>3376</v>
      </c>
      <c r="O30" s="160">
        <v>806</v>
      </c>
      <c r="P30" s="156">
        <v>3358</v>
      </c>
      <c r="Q30" s="160">
        <v>778</v>
      </c>
      <c r="R30" s="156">
        <v>3192</v>
      </c>
    </row>
    <row r="31" spans="1:18" ht="21" customHeight="1">
      <c r="A31" s="6"/>
      <c r="B31" s="153"/>
      <c r="C31" s="6" t="s">
        <v>346</v>
      </c>
      <c r="D31" s="6"/>
      <c r="E31" s="154" t="s">
        <v>132</v>
      </c>
      <c r="F31" s="143"/>
      <c r="G31" s="155">
        <v>270</v>
      </c>
      <c r="H31" s="156">
        <v>3536</v>
      </c>
      <c r="I31" s="155">
        <v>204</v>
      </c>
      <c r="J31" s="156">
        <v>1494</v>
      </c>
      <c r="K31" s="155">
        <v>190</v>
      </c>
      <c r="L31" s="156">
        <v>1556</v>
      </c>
      <c r="M31" s="155">
        <v>281</v>
      </c>
      <c r="N31" s="156">
        <v>3693</v>
      </c>
      <c r="O31" s="155">
        <v>215</v>
      </c>
      <c r="P31" s="156">
        <v>1670</v>
      </c>
      <c r="Q31" s="155">
        <v>204</v>
      </c>
      <c r="R31" s="156">
        <v>1548</v>
      </c>
    </row>
    <row r="32" spans="1:18" ht="21" customHeight="1">
      <c r="A32" s="6"/>
      <c r="B32" s="153"/>
      <c r="C32" s="6" t="s">
        <v>347</v>
      </c>
      <c r="D32" s="6"/>
      <c r="E32" s="154" t="s">
        <v>131</v>
      </c>
      <c r="F32" s="143"/>
      <c r="G32" s="155">
        <v>545</v>
      </c>
      <c r="H32" s="156">
        <v>10447</v>
      </c>
      <c r="I32" s="155">
        <v>482</v>
      </c>
      <c r="J32" s="156">
        <v>8862</v>
      </c>
      <c r="K32" s="155">
        <v>518</v>
      </c>
      <c r="L32" s="156">
        <v>9631</v>
      </c>
      <c r="M32" s="155">
        <v>680</v>
      </c>
      <c r="N32" s="156">
        <v>13200</v>
      </c>
      <c r="O32" s="155">
        <v>633</v>
      </c>
      <c r="P32" s="156">
        <v>11585</v>
      </c>
      <c r="Q32" s="155">
        <v>632</v>
      </c>
      <c r="R32" s="156">
        <v>11289</v>
      </c>
    </row>
    <row r="33" spans="1:18" ht="21" customHeight="1">
      <c r="A33" s="6"/>
      <c r="B33" s="153"/>
      <c r="C33" s="6" t="s">
        <v>348</v>
      </c>
      <c r="D33" s="6"/>
      <c r="E33" s="154" t="s">
        <v>133</v>
      </c>
      <c r="F33" s="6"/>
      <c r="G33" s="155">
        <v>52</v>
      </c>
      <c r="H33" s="156">
        <v>586</v>
      </c>
      <c r="I33" s="155">
        <v>52</v>
      </c>
      <c r="J33" s="156">
        <v>586</v>
      </c>
      <c r="K33" s="155">
        <v>44</v>
      </c>
      <c r="L33" s="156">
        <v>365</v>
      </c>
      <c r="M33" s="155">
        <v>47</v>
      </c>
      <c r="N33" s="156">
        <v>546</v>
      </c>
      <c r="O33" s="155">
        <v>47</v>
      </c>
      <c r="P33" s="156">
        <v>546</v>
      </c>
      <c r="Q33" s="155">
        <v>46</v>
      </c>
      <c r="R33" s="156">
        <v>543</v>
      </c>
    </row>
    <row r="34" spans="1:18" ht="21" customHeight="1">
      <c r="A34" s="6"/>
      <c r="B34" s="153"/>
      <c r="C34" s="6" t="s">
        <v>349</v>
      </c>
      <c r="D34" s="6"/>
      <c r="E34" s="167" t="s">
        <v>183</v>
      </c>
      <c r="F34" s="6"/>
      <c r="G34" s="155">
        <v>645</v>
      </c>
      <c r="H34" s="156">
        <v>8492</v>
      </c>
      <c r="I34" s="155">
        <v>629</v>
      </c>
      <c r="J34" s="156">
        <v>8446</v>
      </c>
      <c r="K34" s="155">
        <v>605</v>
      </c>
      <c r="L34" s="156">
        <v>7254</v>
      </c>
      <c r="M34" s="155">
        <v>616</v>
      </c>
      <c r="N34" s="156">
        <v>6950</v>
      </c>
      <c r="O34" s="155">
        <v>603</v>
      </c>
      <c r="P34" s="156">
        <v>6878</v>
      </c>
      <c r="Q34" s="155">
        <v>596</v>
      </c>
      <c r="R34" s="156">
        <v>6163</v>
      </c>
    </row>
    <row r="35" spans="1:18" ht="21" customHeight="1">
      <c r="A35" s="8"/>
      <c r="B35" s="161"/>
      <c r="C35" s="8" t="s">
        <v>350</v>
      </c>
      <c r="D35" s="8"/>
      <c r="E35" s="168" t="s">
        <v>227</v>
      </c>
      <c r="F35" s="162"/>
      <c r="G35" s="163">
        <v>90</v>
      </c>
      <c r="H35" s="164">
        <v>3515</v>
      </c>
      <c r="I35" s="163">
        <v>0</v>
      </c>
      <c r="J35" s="164">
        <v>0</v>
      </c>
      <c r="K35" s="163">
        <v>0</v>
      </c>
      <c r="L35" s="164">
        <v>0</v>
      </c>
      <c r="M35" s="163">
        <v>79</v>
      </c>
      <c r="N35" s="164">
        <v>3387</v>
      </c>
      <c r="O35" s="163">
        <v>0</v>
      </c>
      <c r="P35" s="164">
        <v>0</v>
      </c>
      <c r="Q35" s="163">
        <v>0</v>
      </c>
      <c r="R35" s="164">
        <v>0</v>
      </c>
    </row>
    <row r="36" spans="1:2" ht="13.5" customHeight="1">
      <c r="A36" s="35" t="s">
        <v>356</v>
      </c>
      <c r="B36" s="169"/>
    </row>
    <row r="37" spans="1:14" ht="13.5" customHeight="1">
      <c r="A37" s="35" t="s">
        <v>405</v>
      </c>
      <c r="G37" s="39"/>
      <c r="H37" s="54"/>
      <c r="M37" s="39"/>
      <c r="N37" s="54"/>
    </row>
    <row r="38" spans="6:14" ht="21" customHeight="1">
      <c r="F38" s="33"/>
      <c r="G38" s="39"/>
      <c r="H38" s="54"/>
      <c r="M38" s="39"/>
      <c r="N38" s="54"/>
    </row>
    <row r="39" spans="6:14" ht="21" customHeight="1">
      <c r="F39" s="33"/>
      <c r="G39" s="39"/>
      <c r="H39" s="54"/>
      <c r="M39" s="39"/>
      <c r="N39" s="54"/>
    </row>
    <row r="40" spans="6:14" ht="21" customHeight="1">
      <c r="F40" s="33"/>
      <c r="G40" s="39"/>
      <c r="H40" s="54"/>
      <c r="M40" s="39"/>
      <c r="N40" s="54"/>
    </row>
    <row r="41" spans="6:14" ht="13.5">
      <c r="F41" s="33"/>
      <c r="G41" s="39"/>
      <c r="H41" s="54"/>
      <c r="M41" s="39"/>
      <c r="N41" s="54"/>
    </row>
    <row r="42" spans="6:14" ht="13.5">
      <c r="F42" s="33"/>
      <c r="G42" s="32"/>
      <c r="H42" s="54"/>
      <c r="M42" s="32"/>
      <c r="N42" s="54"/>
    </row>
    <row r="43" spans="6:14" ht="13.5">
      <c r="F43" s="34"/>
      <c r="G43" s="32"/>
      <c r="H43" s="54"/>
      <c r="M43" s="32"/>
      <c r="N43" s="54"/>
    </row>
    <row r="44" spans="6:14" ht="13.5">
      <c r="F44" s="34"/>
      <c r="G44" s="32"/>
      <c r="H44" s="54"/>
      <c r="M44" s="32"/>
      <c r="N44" s="54"/>
    </row>
    <row r="45" spans="6:14" ht="13.5">
      <c r="F45" s="34"/>
      <c r="G45" s="32"/>
      <c r="H45" s="54"/>
      <c r="M45" s="32"/>
      <c r="N45" s="54"/>
    </row>
    <row r="46" spans="6:14" ht="13.5">
      <c r="F46" s="34"/>
      <c r="G46" s="32"/>
      <c r="H46" s="54"/>
      <c r="M46" s="32"/>
      <c r="N46" s="54"/>
    </row>
    <row r="47" spans="6:14" ht="13.5">
      <c r="F47" s="34"/>
      <c r="G47" s="32"/>
      <c r="H47" s="54"/>
      <c r="M47" s="32"/>
      <c r="N47" s="54"/>
    </row>
    <row r="48" spans="6:14" ht="13.5">
      <c r="F48" s="34"/>
      <c r="G48" s="32"/>
      <c r="H48" s="54"/>
      <c r="M48" s="32"/>
      <c r="N48" s="54"/>
    </row>
    <row r="49" spans="6:14" ht="13.5">
      <c r="F49" s="34"/>
      <c r="G49" s="32"/>
      <c r="H49" s="54"/>
      <c r="M49" s="32"/>
      <c r="N49" s="54"/>
    </row>
    <row r="50" spans="6:14" ht="13.5">
      <c r="F50" s="34"/>
      <c r="G50" s="32"/>
      <c r="H50" s="54"/>
      <c r="M50" s="32"/>
      <c r="N50" s="54"/>
    </row>
    <row r="51" spans="6:14" ht="13.5">
      <c r="F51" s="34"/>
      <c r="G51" s="32"/>
      <c r="H51" s="54"/>
      <c r="M51" s="32"/>
      <c r="N51" s="54"/>
    </row>
    <row r="52" spans="6:14" ht="13.5">
      <c r="F52" s="34"/>
      <c r="G52" s="32"/>
      <c r="H52" s="54"/>
      <c r="M52" s="32"/>
      <c r="N52" s="54"/>
    </row>
    <row r="53" spans="6:14" ht="13.5">
      <c r="F53" s="34"/>
      <c r="G53" s="32"/>
      <c r="H53" s="54"/>
      <c r="M53" s="32"/>
      <c r="N53" s="54"/>
    </row>
    <row r="54" spans="6:14" ht="13.5">
      <c r="F54" s="34"/>
      <c r="G54" s="32"/>
      <c r="H54" s="54"/>
      <c r="M54" s="32"/>
      <c r="N54" s="54"/>
    </row>
  </sheetData>
  <sheetProtection/>
  <mergeCells count="26">
    <mergeCell ref="Q10:R10"/>
    <mergeCell ref="Q8:R8"/>
    <mergeCell ref="Q11:R11"/>
    <mergeCell ref="K11:L11"/>
    <mergeCell ref="I11:J11"/>
    <mergeCell ref="M9:P9"/>
    <mergeCell ref="Q9:R9"/>
    <mergeCell ref="M8:P8"/>
    <mergeCell ref="M11:N11"/>
    <mergeCell ref="A1:P1"/>
    <mergeCell ref="A3:P4"/>
    <mergeCell ref="K8:L8"/>
    <mergeCell ref="M10:P10"/>
    <mergeCell ref="K10:L10"/>
    <mergeCell ref="G10:J10"/>
    <mergeCell ref="G8:J8"/>
    <mergeCell ref="B21:E21"/>
    <mergeCell ref="A8:F12"/>
    <mergeCell ref="B14:E14"/>
    <mergeCell ref="B17:E17"/>
    <mergeCell ref="B13:E13"/>
    <mergeCell ref="A6:P6"/>
    <mergeCell ref="K9:L9"/>
    <mergeCell ref="O11:P11"/>
    <mergeCell ref="G9:J9"/>
    <mergeCell ref="G11:H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M147"/>
  <sheetViews>
    <sheetView showGridLines="0" zoomScaleSheetLayoutView="100" workbookViewId="0" topLeftCell="A1">
      <pane ySplit="7" topLeftCell="A8" activePane="bottomLeft" state="frozen"/>
      <selection pane="topLeft" activeCell="A1" sqref="A1"/>
      <selection pane="bottomLeft" activeCell="A1" sqref="A1:T1"/>
    </sheetView>
  </sheetViews>
  <sheetFormatPr defaultColWidth="8.875" defaultRowHeight="13.5"/>
  <cols>
    <col min="1" max="1" width="1.4921875" style="9" customWidth="1"/>
    <col min="2" max="2" width="2.375" style="9" customWidth="1"/>
    <col min="3" max="3" width="2.50390625" style="28" customWidth="1"/>
    <col min="4" max="4" width="2.375" style="9" customWidth="1"/>
    <col min="5" max="5" width="1.00390625" style="9" customWidth="1"/>
    <col min="6" max="6" width="1.75390625" style="23" customWidth="1"/>
    <col min="7" max="7" width="17.125" style="23" customWidth="1"/>
    <col min="8" max="8" width="1.4921875" style="9" customWidth="1"/>
    <col min="9" max="20" width="5.125" style="110" customWidth="1"/>
    <col min="21" max="28" width="5.125" style="13" customWidth="1"/>
    <col min="29" max="31" width="5.125" style="110" customWidth="1"/>
    <col min="32" max="32" width="5.125" style="108" customWidth="1"/>
    <col min="33" max="33" width="0.5" style="140" customWidth="1"/>
    <col min="34" max="34" width="1.4921875" style="13" customWidth="1"/>
    <col min="35" max="36" width="2.375" style="13" customWidth="1"/>
    <col min="37" max="37" width="2.50390625" style="13" customWidth="1"/>
    <col min="38" max="38" width="1.00390625" style="13" customWidth="1"/>
    <col min="39" max="39" width="1.75390625" style="9" customWidth="1"/>
    <col min="40" max="40" width="17.125" style="9" customWidth="1"/>
    <col min="41" max="41" width="1.37890625" style="13" customWidth="1"/>
    <col min="42" max="65" width="5.125" style="13" customWidth="1"/>
    <col min="66" max="66" width="8.875" style="181" customWidth="1"/>
    <col min="67" max="88" width="8.875" style="0" customWidth="1"/>
    <col min="89" max="89" width="8.875" style="13" customWidth="1"/>
    <col min="90" max="118" width="8.875" style="0" customWidth="1"/>
    <col min="119" max="16384" width="8.875" style="13" customWidth="1"/>
  </cols>
  <sheetData>
    <row r="1" spans="1:49" ht="19.5" customHeight="1">
      <c r="A1" s="255" t="s">
        <v>372</v>
      </c>
      <c r="B1" s="255"/>
      <c r="C1" s="255"/>
      <c r="D1" s="255"/>
      <c r="E1" s="255"/>
      <c r="F1" s="255"/>
      <c r="G1" s="255"/>
      <c r="H1" s="255"/>
      <c r="I1" s="255"/>
      <c r="J1" s="255"/>
      <c r="K1" s="255"/>
      <c r="L1" s="255"/>
      <c r="M1" s="255"/>
      <c r="N1" s="255"/>
      <c r="O1" s="255"/>
      <c r="P1" s="255"/>
      <c r="Q1" s="255"/>
      <c r="R1" s="255"/>
      <c r="S1" s="255"/>
      <c r="T1" s="255"/>
      <c r="U1" s="144"/>
      <c r="V1" s="144"/>
      <c r="W1" s="144"/>
      <c r="X1" s="144"/>
      <c r="Y1" s="144"/>
      <c r="Z1" s="144"/>
      <c r="AA1" s="144"/>
      <c r="AB1" s="144"/>
      <c r="AC1"/>
      <c r="AD1"/>
      <c r="AE1"/>
      <c r="AF1" s="181"/>
      <c r="AG1" s="141"/>
      <c r="AH1" s="125"/>
      <c r="AI1" s="125"/>
      <c r="AJ1" s="125"/>
      <c r="AK1" s="125"/>
      <c r="AL1" s="125"/>
      <c r="AM1" s="125"/>
      <c r="AN1" s="125"/>
      <c r="AO1" s="125"/>
      <c r="AP1" s="125"/>
      <c r="AQ1" s="125"/>
      <c r="AR1" s="125"/>
      <c r="AS1" s="125"/>
      <c r="AT1" s="125"/>
      <c r="AU1" s="125"/>
      <c r="AV1" s="125"/>
      <c r="AW1" s="125"/>
    </row>
    <row r="2" spans="1:65" ht="12.75" customHeight="1">
      <c r="A2" s="35" t="s">
        <v>128</v>
      </c>
      <c r="B2" s="5"/>
      <c r="C2" s="14"/>
      <c r="D2" s="5"/>
      <c r="E2" s="5"/>
      <c r="F2" s="15"/>
      <c r="G2" s="15"/>
      <c r="H2" s="5"/>
      <c r="I2" s="108"/>
      <c r="J2" s="108"/>
      <c r="K2" s="108"/>
      <c r="L2" s="108"/>
      <c r="M2" s="108"/>
      <c r="N2" s="109"/>
      <c r="P2" s="111"/>
      <c r="Q2" s="108"/>
      <c r="R2" s="109"/>
      <c r="T2" s="111"/>
      <c r="U2" s="16"/>
      <c r="V2" s="16"/>
      <c r="W2" s="16"/>
      <c r="X2" s="16"/>
      <c r="Y2" s="16"/>
      <c r="Z2" s="16"/>
      <c r="AA2" s="16"/>
      <c r="AC2" s="108"/>
      <c r="AD2" s="109"/>
      <c r="AF2" s="53"/>
      <c r="AG2" s="53"/>
      <c r="AH2" s="107" t="s">
        <v>382</v>
      </c>
      <c r="AJ2" s="9"/>
      <c r="AT2" s="9"/>
      <c r="BM2" s="16"/>
    </row>
    <row r="3" spans="1:65" ht="12" customHeight="1">
      <c r="A3" s="239" t="s">
        <v>5</v>
      </c>
      <c r="B3" s="239"/>
      <c r="C3" s="239"/>
      <c r="D3" s="239"/>
      <c r="E3" s="239"/>
      <c r="F3" s="239"/>
      <c r="G3" s="239"/>
      <c r="H3" s="240"/>
      <c r="I3" s="228" t="s">
        <v>386</v>
      </c>
      <c r="J3" s="229"/>
      <c r="K3" s="229"/>
      <c r="L3" s="229"/>
      <c r="M3" s="229"/>
      <c r="N3" s="229"/>
      <c r="O3" s="229"/>
      <c r="P3" s="235"/>
      <c r="Q3" s="236" t="s">
        <v>387</v>
      </c>
      <c r="R3" s="237"/>
      <c r="S3" s="237"/>
      <c r="T3" s="238"/>
      <c r="U3" s="228" t="s">
        <v>385</v>
      </c>
      <c r="V3" s="229"/>
      <c r="W3" s="229"/>
      <c r="X3" s="229"/>
      <c r="Y3" s="229"/>
      <c r="Z3" s="229"/>
      <c r="AA3" s="229"/>
      <c r="AB3" s="229"/>
      <c r="AC3" s="236" t="s">
        <v>388</v>
      </c>
      <c r="AD3" s="237"/>
      <c r="AE3" s="237"/>
      <c r="AF3" s="237"/>
      <c r="AG3" s="142"/>
      <c r="AH3" s="239" t="s">
        <v>5</v>
      </c>
      <c r="AI3" s="239"/>
      <c r="AJ3" s="239"/>
      <c r="AK3" s="239"/>
      <c r="AL3" s="239"/>
      <c r="AM3" s="239"/>
      <c r="AN3" s="239"/>
      <c r="AO3" s="240"/>
      <c r="AP3" s="228" t="s">
        <v>386</v>
      </c>
      <c r="AQ3" s="229"/>
      <c r="AR3" s="229"/>
      <c r="AS3" s="229"/>
      <c r="AT3" s="229"/>
      <c r="AU3" s="229"/>
      <c r="AV3" s="229"/>
      <c r="AW3" s="235"/>
      <c r="AX3" s="236" t="s">
        <v>387</v>
      </c>
      <c r="AY3" s="237"/>
      <c r="AZ3" s="237"/>
      <c r="BA3" s="238"/>
      <c r="BB3" s="228" t="s">
        <v>385</v>
      </c>
      <c r="BC3" s="229"/>
      <c r="BD3" s="229"/>
      <c r="BE3" s="229"/>
      <c r="BF3" s="229"/>
      <c r="BG3" s="229"/>
      <c r="BH3" s="229"/>
      <c r="BI3" s="229"/>
      <c r="BJ3" s="236" t="s">
        <v>388</v>
      </c>
      <c r="BK3" s="237"/>
      <c r="BL3" s="237"/>
      <c r="BM3" s="237"/>
    </row>
    <row r="4" spans="1:65" ht="12" customHeight="1">
      <c r="A4" s="241"/>
      <c r="B4" s="241"/>
      <c r="C4" s="241"/>
      <c r="D4" s="241"/>
      <c r="E4" s="241"/>
      <c r="F4" s="241"/>
      <c r="G4" s="241"/>
      <c r="H4" s="242"/>
      <c r="I4" s="250" t="s">
        <v>400</v>
      </c>
      <c r="J4" s="251"/>
      <c r="K4" s="251"/>
      <c r="L4" s="251"/>
      <c r="M4" s="251"/>
      <c r="N4" s="251"/>
      <c r="O4" s="251"/>
      <c r="P4" s="252"/>
      <c r="Q4" s="259" t="s">
        <v>401</v>
      </c>
      <c r="R4" s="260"/>
      <c r="S4" s="260"/>
      <c r="T4" s="261"/>
      <c r="U4" s="250" t="s">
        <v>400</v>
      </c>
      <c r="V4" s="251"/>
      <c r="W4" s="251"/>
      <c r="X4" s="251"/>
      <c r="Y4" s="251"/>
      <c r="Z4" s="251"/>
      <c r="AA4" s="251"/>
      <c r="AB4" s="252"/>
      <c r="AC4" s="259" t="s">
        <v>403</v>
      </c>
      <c r="AD4" s="260"/>
      <c r="AE4" s="260"/>
      <c r="AF4" s="260"/>
      <c r="AG4" s="142"/>
      <c r="AH4" s="241"/>
      <c r="AI4" s="241"/>
      <c r="AJ4" s="241"/>
      <c r="AK4" s="241"/>
      <c r="AL4" s="241"/>
      <c r="AM4" s="241"/>
      <c r="AN4" s="241"/>
      <c r="AO4" s="242"/>
      <c r="AP4" s="250" t="s">
        <v>400</v>
      </c>
      <c r="AQ4" s="251"/>
      <c r="AR4" s="251"/>
      <c r="AS4" s="251"/>
      <c r="AT4" s="251"/>
      <c r="AU4" s="251"/>
      <c r="AV4" s="251"/>
      <c r="AW4" s="252"/>
      <c r="AX4" s="259" t="s">
        <v>401</v>
      </c>
      <c r="AY4" s="260"/>
      <c r="AZ4" s="260"/>
      <c r="BA4" s="261"/>
      <c r="BB4" s="250" t="s">
        <v>400</v>
      </c>
      <c r="BC4" s="251"/>
      <c r="BD4" s="251"/>
      <c r="BE4" s="251"/>
      <c r="BF4" s="251"/>
      <c r="BG4" s="251"/>
      <c r="BH4" s="251"/>
      <c r="BI4" s="252"/>
      <c r="BJ4" s="259" t="s">
        <v>403</v>
      </c>
      <c r="BK4" s="260"/>
      <c r="BL4" s="260"/>
      <c r="BM4" s="260"/>
    </row>
    <row r="5" spans="1:65" ht="12" customHeight="1">
      <c r="A5" s="241"/>
      <c r="B5" s="241"/>
      <c r="C5" s="241"/>
      <c r="D5" s="241"/>
      <c r="E5" s="241"/>
      <c r="F5" s="241"/>
      <c r="G5" s="241"/>
      <c r="H5" s="242"/>
      <c r="I5" s="249" t="s">
        <v>359</v>
      </c>
      <c r="J5" s="249"/>
      <c r="K5" s="249"/>
      <c r="L5" s="249"/>
      <c r="M5" s="230" t="s">
        <v>360</v>
      </c>
      <c r="N5" s="231"/>
      <c r="O5" s="231"/>
      <c r="P5" s="231"/>
      <c r="Q5" s="230" t="s">
        <v>361</v>
      </c>
      <c r="R5" s="231"/>
      <c r="S5" s="231"/>
      <c r="T5" s="232"/>
      <c r="U5" s="248" t="s">
        <v>359</v>
      </c>
      <c r="V5" s="249"/>
      <c r="W5" s="249"/>
      <c r="X5" s="249"/>
      <c r="Y5" s="230" t="s">
        <v>360</v>
      </c>
      <c r="Z5" s="231"/>
      <c r="AA5" s="231"/>
      <c r="AB5" s="231"/>
      <c r="AC5" s="230" t="s">
        <v>361</v>
      </c>
      <c r="AD5" s="231"/>
      <c r="AE5" s="231"/>
      <c r="AF5" s="231"/>
      <c r="AG5" s="139"/>
      <c r="AH5" s="241"/>
      <c r="AI5" s="241"/>
      <c r="AJ5" s="241"/>
      <c r="AK5" s="241"/>
      <c r="AL5" s="241"/>
      <c r="AM5" s="241"/>
      <c r="AN5" s="241"/>
      <c r="AO5" s="242"/>
      <c r="AP5" s="249" t="s">
        <v>359</v>
      </c>
      <c r="AQ5" s="249"/>
      <c r="AR5" s="249"/>
      <c r="AS5" s="249"/>
      <c r="AT5" s="230" t="s">
        <v>360</v>
      </c>
      <c r="AU5" s="231"/>
      <c r="AV5" s="231"/>
      <c r="AW5" s="231"/>
      <c r="AX5" s="230" t="s">
        <v>361</v>
      </c>
      <c r="AY5" s="231"/>
      <c r="AZ5" s="231"/>
      <c r="BA5" s="232"/>
      <c r="BB5" s="230" t="s">
        <v>359</v>
      </c>
      <c r="BC5" s="231"/>
      <c r="BD5" s="231"/>
      <c r="BE5" s="232"/>
      <c r="BF5" s="230" t="s">
        <v>360</v>
      </c>
      <c r="BG5" s="231"/>
      <c r="BH5" s="231"/>
      <c r="BI5" s="231"/>
      <c r="BJ5" s="230" t="s">
        <v>361</v>
      </c>
      <c r="BK5" s="231"/>
      <c r="BL5" s="231"/>
      <c r="BM5" s="231"/>
    </row>
    <row r="6" spans="1:65" ht="12" customHeight="1">
      <c r="A6" s="241"/>
      <c r="B6" s="241"/>
      <c r="C6" s="241"/>
      <c r="D6" s="241"/>
      <c r="E6" s="241"/>
      <c r="F6" s="241"/>
      <c r="G6" s="241"/>
      <c r="H6" s="242"/>
      <c r="I6" s="222" t="s">
        <v>0</v>
      </c>
      <c r="J6" s="224" t="s">
        <v>6</v>
      </c>
      <c r="K6" s="224"/>
      <c r="L6" s="245"/>
      <c r="M6" s="222" t="s">
        <v>0</v>
      </c>
      <c r="N6" s="246" t="s">
        <v>6</v>
      </c>
      <c r="O6" s="246"/>
      <c r="P6" s="246"/>
      <c r="Q6" s="222" t="s">
        <v>0</v>
      </c>
      <c r="R6" s="246" t="s">
        <v>6</v>
      </c>
      <c r="S6" s="246"/>
      <c r="T6" s="247"/>
      <c r="U6" s="222" t="s">
        <v>0</v>
      </c>
      <c r="V6" s="224" t="s">
        <v>6</v>
      </c>
      <c r="W6" s="224"/>
      <c r="X6" s="245"/>
      <c r="Y6" s="222" t="s">
        <v>0</v>
      </c>
      <c r="Z6" s="246" t="s">
        <v>6</v>
      </c>
      <c r="AA6" s="246"/>
      <c r="AB6" s="246"/>
      <c r="AC6" s="222" t="s">
        <v>0</v>
      </c>
      <c r="AD6" s="246" t="s">
        <v>6</v>
      </c>
      <c r="AE6" s="246"/>
      <c r="AF6" s="246"/>
      <c r="AG6" s="17"/>
      <c r="AH6" s="241"/>
      <c r="AI6" s="241"/>
      <c r="AJ6" s="241"/>
      <c r="AK6" s="241"/>
      <c r="AL6" s="241"/>
      <c r="AM6" s="241"/>
      <c r="AN6" s="241"/>
      <c r="AO6" s="242"/>
      <c r="AP6" s="222" t="s">
        <v>0</v>
      </c>
      <c r="AQ6" s="224" t="s">
        <v>6</v>
      </c>
      <c r="AR6" s="224"/>
      <c r="AS6" s="224"/>
      <c r="AT6" s="223" t="s">
        <v>0</v>
      </c>
      <c r="AU6" s="226" t="s">
        <v>6</v>
      </c>
      <c r="AV6" s="223"/>
      <c r="AW6" s="227"/>
      <c r="AX6" s="222" t="s">
        <v>0</v>
      </c>
      <c r="AY6" s="246" t="s">
        <v>6</v>
      </c>
      <c r="AZ6" s="246"/>
      <c r="BA6" s="247"/>
      <c r="BB6" s="222" t="s">
        <v>0</v>
      </c>
      <c r="BC6" s="224" t="s">
        <v>6</v>
      </c>
      <c r="BD6" s="224"/>
      <c r="BE6" s="224"/>
      <c r="BF6" s="223" t="s">
        <v>0</v>
      </c>
      <c r="BG6" s="226" t="s">
        <v>6</v>
      </c>
      <c r="BH6" s="223"/>
      <c r="BI6" s="227"/>
      <c r="BJ6" s="222" t="s">
        <v>0</v>
      </c>
      <c r="BK6" s="246" t="s">
        <v>6</v>
      </c>
      <c r="BL6" s="246"/>
      <c r="BM6" s="246"/>
    </row>
    <row r="7" spans="1:65" ht="12" customHeight="1">
      <c r="A7" s="243"/>
      <c r="B7" s="243"/>
      <c r="C7" s="243"/>
      <c r="D7" s="243"/>
      <c r="E7" s="243"/>
      <c r="F7" s="243"/>
      <c r="G7" s="243"/>
      <c r="H7" s="244"/>
      <c r="I7" s="223"/>
      <c r="J7" s="112"/>
      <c r="K7" s="113" t="s">
        <v>7</v>
      </c>
      <c r="L7" s="114" t="s">
        <v>8</v>
      </c>
      <c r="M7" s="223"/>
      <c r="N7" s="112"/>
      <c r="O7" s="113" t="s">
        <v>7</v>
      </c>
      <c r="P7" s="115" t="s">
        <v>8</v>
      </c>
      <c r="Q7" s="223"/>
      <c r="R7" s="112"/>
      <c r="S7" s="113" t="s">
        <v>7</v>
      </c>
      <c r="T7" s="113" t="s">
        <v>8</v>
      </c>
      <c r="U7" s="223"/>
      <c r="V7" s="112"/>
      <c r="W7" s="113" t="s">
        <v>7</v>
      </c>
      <c r="X7" s="114" t="s">
        <v>8</v>
      </c>
      <c r="Y7" s="223"/>
      <c r="Z7" s="112"/>
      <c r="AA7" s="113" t="s">
        <v>7</v>
      </c>
      <c r="AB7" s="115" t="s">
        <v>8</v>
      </c>
      <c r="AC7" s="223"/>
      <c r="AD7" s="112"/>
      <c r="AE7" s="113" t="s">
        <v>7</v>
      </c>
      <c r="AF7" s="115" t="s">
        <v>8</v>
      </c>
      <c r="AG7" s="17"/>
      <c r="AH7" s="243"/>
      <c r="AI7" s="243"/>
      <c r="AJ7" s="243"/>
      <c r="AK7" s="243"/>
      <c r="AL7" s="243"/>
      <c r="AM7" s="243"/>
      <c r="AN7" s="243"/>
      <c r="AO7" s="244"/>
      <c r="AP7" s="223"/>
      <c r="AQ7" s="112"/>
      <c r="AR7" s="113" t="s">
        <v>7</v>
      </c>
      <c r="AS7" s="115" t="s">
        <v>8</v>
      </c>
      <c r="AT7" s="225"/>
      <c r="AU7" s="128"/>
      <c r="AV7" s="113" t="s">
        <v>7</v>
      </c>
      <c r="AW7" s="115" t="s">
        <v>8</v>
      </c>
      <c r="AX7" s="223"/>
      <c r="AY7" s="112"/>
      <c r="AZ7" s="113" t="s">
        <v>7</v>
      </c>
      <c r="BA7" s="113" t="s">
        <v>8</v>
      </c>
      <c r="BB7" s="223"/>
      <c r="BC7" s="112"/>
      <c r="BD7" s="113" t="s">
        <v>7</v>
      </c>
      <c r="BE7" s="115" t="s">
        <v>8</v>
      </c>
      <c r="BF7" s="225"/>
      <c r="BG7" s="128"/>
      <c r="BH7" s="113" t="s">
        <v>7</v>
      </c>
      <c r="BI7" s="115" t="s">
        <v>8</v>
      </c>
      <c r="BJ7" s="223"/>
      <c r="BK7" s="112"/>
      <c r="BL7" s="113" t="s">
        <v>7</v>
      </c>
      <c r="BM7" s="115" t="s">
        <v>8</v>
      </c>
    </row>
    <row r="8" spans="1:65" ht="2.25" customHeight="1">
      <c r="A8" s="10"/>
      <c r="B8" s="10"/>
      <c r="C8" s="18"/>
      <c r="D8" s="10"/>
      <c r="E8" s="10"/>
      <c r="F8" s="19"/>
      <c r="G8" s="15"/>
      <c r="H8" s="5"/>
      <c r="I8" s="116"/>
      <c r="J8" s="116"/>
      <c r="K8" s="116"/>
      <c r="L8" s="116"/>
      <c r="M8" s="116"/>
      <c r="N8" s="116"/>
      <c r="O8" s="116"/>
      <c r="P8" s="117"/>
      <c r="Q8" s="116"/>
      <c r="R8" s="116"/>
      <c r="S8" s="116"/>
      <c r="T8" s="174"/>
      <c r="U8" s="116"/>
      <c r="V8" s="116"/>
      <c r="W8" s="116"/>
      <c r="X8" s="116"/>
      <c r="Y8" s="116"/>
      <c r="Z8" s="116"/>
      <c r="AA8" s="116"/>
      <c r="AB8" s="117"/>
      <c r="AC8" s="116"/>
      <c r="AD8" s="116"/>
      <c r="AE8" s="116"/>
      <c r="AF8" s="117"/>
      <c r="AG8" s="20"/>
      <c r="AH8" s="17"/>
      <c r="AI8" s="17"/>
      <c r="AJ8" s="17"/>
      <c r="AK8" s="17"/>
      <c r="AL8" s="17"/>
      <c r="AM8" s="17"/>
      <c r="AN8" s="17"/>
      <c r="AO8" s="17"/>
      <c r="AP8" s="123"/>
      <c r="AQ8" s="129"/>
      <c r="AR8" s="123"/>
      <c r="AS8" s="123"/>
      <c r="AT8" s="123"/>
      <c r="AU8" s="129"/>
      <c r="AV8" s="123"/>
      <c r="AW8" s="124"/>
      <c r="AX8" s="116"/>
      <c r="AY8" s="116"/>
      <c r="AZ8" s="116"/>
      <c r="BA8" s="174"/>
      <c r="BB8" s="123"/>
      <c r="BC8" s="129"/>
      <c r="BD8" s="123"/>
      <c r="BE8" s="123"/>
      <c r="BF8" s="123"/>
      <c r="BG8" s="129"/>
      <c r="BH8" s="123"/>
      <c r="BI8" s="124"/>
      <c r="BJ8" s="116"/>
      <c r="BK8" s="116"/>
      <c r="BL8" s="116"/>
      <c r="BM8" s="117"/>
    </row>
    <row r="9" spans="2:65" ht="10.5" customHeight="1">
      <c r="B9" s="10" t="s">
        <v>247</v>
      </c>
      <c r="C9" s="18" t="s">
        <v>248</v>
      </c>
      <c r="D9" s="10" t="s">
        <v>296</v>
      </c>
      <c r="E9" s="10"/>
      <c r="F9" s="234" t="s">
        <v>1</v>
      </c>
      <c r="G9" s="234"/>
      <c r="I9" s="118">
        <f aca="true" t="shared" si="0" ref="I9:P9">SUM(I11,AP75)</f>
        <v>9602</v>
      </c>
      <c r="J9" s="118">
        <f t="shared" si="0"/>
        <v>86190</v>
      </c>
      <c r="K9" s="118">
        <f t="shared" si="0"/>
        <v>47209</v>
      </c>
      <c r="L9" s="118">
        <f t="shared" si="0"/>
        <v>38931</v>
      </c>
      <c r="M9" s="118">
        <f t="shared" si="0"/>
        <v>9318</v>
      </c>
      <c r="N9" s="118">
        <f>SUM(N11,AU75)</f>
        <v>78045</v>
      </c>
      <c r="O9" s="118">
        <f t="shared" si="0"/>
        <v>42087</v>
      </c>
      <c r="P9" s="119">
        <f t="shared" si="0"/>
        <v>35908</v>
      </c>
      <c r="Q9" s="118">
        <v>8517</v>
      </c>
      <c r="R9" s="118">
        <v>71190</v>
      </c>
      <c r="S9" s="118">
        <v>38069</v>
      </c>
      <c r="T9" s="175">
        <v>33069</v>
      </c>
      <c r="U9" s="118">
        <f aca="true" t="shared" si="1" ref="U9:AB9">SUM(U11,BB75)</f>
        <v>8871</v>
      </c>
      <c r="V9" s="118">
        <f t="shared" si="1"/>
        <v>80833</v>
      </c>
      <c r="W9" s="118">
        <f t="shared" si="1"/>
        <v>43625</v>
      </c>
      <c r="X9" s="118">
        <f t="shared" si="1"/>
        <v>37208</v>
      </c>
      <c r="Y9" s="118">
        <f t="shared" si="1"/>
        <v>8629</v>
      </c>
      <c r="Z9" s="118">
        <f t="shared" si="1"/>
        <v>72961</v>
      </c>
      <c r="AA9" s="118">
        <f t="shared" si="1"/>
        <v>38844</v>
      </c>
      <c r="AB9" s="119">
        <f t="shared" si="1"/>
        <v>34117</v>
      </c>
      <c r="AC9" s="118">
        <v>8268</v>
      </c>
      <c r="AD9" s="118">
        <v>70112</v>
      </c>
      <c r="AE9" s="118">
        <v>37355</v>
      </c>
      <c r="AF9" s="119">
        <v>32675</v>
      </c>
      <c r="AG9" s="21"/>
      <c r="AH9" s="9"/>
      <c r="AI9" s="10"/>
      <c r="AJ9" s="25" t="s">
        <v>291</v>
      </c>
      <c r="AK9" s="45"/>
      <c r="AL9" s="6"/>
      <c r="AM9" s="233" t="s">
        <v>329</v>
      </c>
      <c r="AN9" s="233"/>
      <c r="AP9" s="118">
        <f>SUM(AP10:AP21)</f>
        <v>2344</v>
      </c>
      <c r="AQ9" s="118">
        <f aca="true" t="shared" si="2" ref="AQ9:AW9">SUM(AQ10:AQ21)</f>
        <v>17984</v>
      </c>
      <c r="AR9" s="118">
        <f t="shared" si="2"/>
        <v>8989</v>
      </c>
      <c r="AS9" s="118">
        <f t="shared" si="2"/>
        <v>8945</v>
      </c>
      <c r="AT9" s="118">
        <f t="shared" si="2"/>
        <v>2343</v>
      </c>
      <c r="AU9" s="118">
        <f t="shared" si="2"/>
        <v>17984</v>
      </c>
      <c r="AV9" s="118">
        <f t="shared" si="2"/>
        <v>8989</v>
      </c>
      <c r="AW9" s="118">
        <f t="shared" si="2"/>
        <v>8945</v>
      </c>
      <c r="AX9" s="118">
        <v>2033</v>
      </c>
      <c r="AY9" s="118">
        <v>15915</v>
      </c>
      <c r="AZ9" s="118">
        <v>8009</v>
      </c>
      <c r="BA9" s="175">
        <v>7856</v>
      </c>
      <c r="BB9" s="118">
        <f>SUM(BB10:BB21)</f>
        <v>2051</v>
      </c>
      <c r="BC9" s="118">
        <f aca="true" t="shared" si="3" ref="BC9:BI9">SUM(BC10:BC21)</f>
        <v>15700</v>
      </c>
      <c r="BD9" s="118">
        <f t="shared" si="3"/>
        <v>7886</v>
      </c>
      <c r="BE9" s="118">
        <f t="shared" si="3"/>
        <v>7814</v>
      </c>
      <c r="BF9" s="118">
        <f t="shared" si="3"/>
        <v>2051</v>
      </c>
      <c r="BG9" s="118">
        <f t="shared" si="3"/>
        <v>15700</v>
      </c>
      <c r="BH9" s="118">
        <f t="shared" si="3"/>
        <v>7886</v>
      </c>
      <c r="BI9" s="130">
        <f t="shared" si="3"/>
        <v>7814</v>
      </c>
      <c r="BJ9" s="118">
        <v>1970</v>
      </c>
      <c r="BK9" s="178">
        <v>15110</v>
      </c>
      <c r="BL9" s="178">
        <v>7705</v>
      </c>
      <c r="BM9" s="179">
        <v>7382</v>
      </c>
    </row>
    <row r="10" spans="1:65" ht="10.5" customHeight="1">
      <c r="A10" s="10"/>
      <c r="B10" s="10"/>
      <c r="C10" s="18"/>
      <c r="D10" s="10"/>
      <c r="E10" s="10"/>
      <c r="F10" s="19"/>
      <c r="I10" s="118"/>
      <c r="J10" s="118"/>
      <c r="K10" s="118"/>
      <c r="L10" s="118"/>
      <c r="M10" s="118"/>
      <c r="N10" s="118"/>
      <c r="O10" s="118"/>
      <c r="P10" s="119"/>
      <c r="Q10" s="118"/>
      <c r="R10" s="118"/>
      <c r="S10" s="118"/>
      <c r="T10" s="175"/>
      <c r="U10" s="118"/>
      <c r="V10" s="118"/>
      <c r="W10" s="118"/>
      <c r="X10" s="118"/>
      <c r="Y10" s="118"/>
      <c r="Z10" s="118"/>
      <c r="AA10" s="118"/>
      <c r="AB10" s="119"/>
      <c r="AC10" s="118"/>
      <c r="AD10" s="118"/>
      <c r="AE10" s="118"/>
      <c r="AF10" s="119"/>
      <c r="AG10" s="21"/>
      <c r="AH10" s="5"/>
      <c r="AI10" s="6"/>
      <c r="AK10" s="43" t="s">
        <v>9</v>
      </c>
      <c r="AL10" s="10"/>
      <c r="AM10" s="233" t="s">
        <v>140</v>
      </c>
      <c r="AN10" s="233"/>
      <c r="AO10" s="40"/>
      <c r="AP10" s="118">
        <v>0</v>
      </c>
      <c r="AQ10" s="118">
        <f aca="true" t="shared" si="4" ref="AQ10:AQ73">SUM(AR10:AS10)</f>
        <v>0</v>
      </c>
      <c r="AR10" s="118">
        <v>0</v>
      </c>
      <c r="AS10" s="118">
        <v>0</v>
      </c>
      <c r="AT10" s="118">
        <v>0</v>
      </c>
      <c r="AU10" s="118">
        <f aca="true" t="shared" si="5" ref="AU10:AU73">SUM(AV10:AW10)</f>
        <v>0</v>
      </c>
      <c r="AV10" s="118">
        <v>0</v>
      </c>
      <c r="AW10" s="130">
        <v>0</v>
      </c>
      <c r="AX10" s="118">
        <v>3</v>
      </c>
      <c r="AY10" s="118">
        <v>12</v>
      </c>
      <c r="AZ10" s="118">
        <v>9</v>
      </c>
      <c r="BA10" s="175">
        <v>3</v>
      </c>
      <c r="BB10" s="118">
        <v>3</v>
      </c>
      <c r="BC10" s="118">
        <f aca="true" t="shared" si="6" ref="BC10:BC21">SUM(BD10:BE10)</f>
        <v>32</v>
      </c>
      <c r="BD10" s="118">
        <v>25</v>
      </c>
      <c r="BE10" s="118">
        <v>7</v>
      </c>
      <c r="BF10" s="118">
        <v>3</v>
      </c>
      <c r="BG10" s="118">
        <f aca="true" t="shared" si="7" ref="BG10:BG21">SUM(BH10:BI10)</f>
        <v>32</v>
      </c>
      <c r="BH10" s="118">
        <v>25</v>
      </c>
      <c r="BI10" s="130">
        <v>7</v>
      </c>
      <c r="BJ10" s="118">
        <v>1</v>
      </c>
      <c r="BK10" s="178">
        <v>4</v>
      </c>
      <c r="BL10" s="178">
        <v>3</v>
      </c>
      <c r="BM10" s="179">
        <v>1</v>
      </c>
    </row>
    <row r="11" spans="2:65" ht="10.5" customHeight="1">
      <c r="B11" s="10" t="s">
        <v>249</v>
      </c>
      <c r="C11" s="18" t="s">
        <v>250</v>
      </c>
      <c r="D11" s="10" t="s">
        <v>297</v>
      </c>
      <c r="E11" s="10"/>
      <c r="F11" s="234" t="s">
        <v>298</v>
      </c>
      <c r="G11" s="234"/>
      <c r="I11" s="118">
        <f aca="true" t="shared" si="8" ref="I11:P11">SUM(I14,I18,I22,I25,I30,I56,I62,I69,AP9,AP23,AP31,AP36,AP42,AP47,AP52,AP56,AP61,AP65)</f>
        <v>9512</v>
      </c>
      <c r="J11" s="118">
        <f t="shared" si="8"/>
        <v>82675</v>
      </c>
      <c r="K11" s="118">
        <f t="shared" si="8"/>
        <v>44429</v>
      </c>
      <c r="L11" s="118">
        <f t="shared" si="8"/>
        <v>38196</v>
      </c>
      <c r="M11" s="118">
        <f t="shared" si="8"/>
        <v>9318</v>
      </c>
      <c r="N11" s="118">
        <f t="shared" si="8"/>
        <v>78045</v>
      </c>
      <c r="O11" s="118">
        <f t="shared" si="8"/>
        <v>42087</v>
      </c>
      <c r="P11" s="118">
        <f t="shared" si="8"/>
        <v>35908</v>
      </c>
      <c r="Q11" s="118">
        <v>8517</v>
      </c>
      <c r="R11" s="118">
        <v>71190</v>
      </c>
      <c r="S11" s="118">
        <v>38069</v>
      </c>
      <c r="T11" s="175">
        <v>33069</v>
      </c>
      <c r="U11" s="118">
        <f aca="true" t="shared" si="9" ref="U11:AB11">SUM(U14,U18,U22,U25,U30,U56,U62,U69,BB9,BB23,BB31,BB36,BB42,BB47,BB52,BB56,BB61,BB65)</f>
        <v>8792</v>
      </c>
      <c r="V11" s="118">
        <f t="shared" si="9"/>
        <v>77446</v>
      </c>
      <c r="W11" s="118">
        <f t="shared" si="9"/>
        <v>41039</v>
      </c>
      <c r="X11" s="118">
        <f t="shared" si="9"/>
        <v>36407</v>
      </c>
      <c r="Y11" s="118">
        <f t="shared" si="9"/>
        <v>8629</v>
      </c>
      <c r="Z11" s="118">
        <f t="shared" si="9"/>
        <v>72961</v>
      </c>
      <c r="AA11" s="118">
        <f t="shared" si="9"/>
        <v>38844</v>
      </c>
      <c r="AB11" s="130">
        <f t="shared" si="9"/>
        <v>34117</v>
      </c>
      <c r="AC11" s="118">
        <v>8268</v>
      </c>
      <c r="AD11" s="178">
        <v>70112</v>
      </c>
      <c r="AE11" s="178">
        <v>37355</v>
      </c>
      <c r="AF11" s="179">
        <v>32675</v>
      </c>
      <c r="AG11" s="21"/>
      <c r="AH11" s="5"/>
      <c r="AI11" s="6"/>
      <c r="AJ11" s="18"/>
      <c r="AK11" s="43" t="s">
        <v>10</v>
      </c>
      <c r="AL11" s="10"/>
      <c r="AM11" s="233" t="s">
        <v>141</v>
      </c>
      <c r="AN11" s="233"/>
      <c r="AO11" s="5"/>
      <c r="AP11" s="118">
        <v>10</v>
      </c>
      <c r="AQ11" s="118">
        <f t="shared" si="4"/>
        <v>44</v>
      </c>
      <c r="AR11" s="118">
        <v>24</v>
      </c>
      <c r="AS11" s="118">
        <v>20</v>
      </c>
      <c r="AT11" s="118">
        <v>10</v>
      </c>
      <c r="AU11" s="118">
        <f t="shared" si="5"/>
        <v>44</v>
      </c>
      <c r="AV11" s="118">
        <v>24</v>
      </c>
      <c r="AW11" s="119">
        <v>20</v>
      </c>
      <c r="AX11" s="118">
        <v>7</v>
      </c>
      <c r="AY11" s="118">
        <v>36</v>
      </c>
      <c r="AZ11" s="118">
        <v>20</v>
      </c>
      <c r="BA11" s="175">
        <v>16</v>
      </c>
      <c r="BB11" s="118">
        <v>11</v>
      </c>
      <c r="BC11" s="118">
        <f t="shared" si="6"/>
        <v>44</v>
      </c>
      <c r="BD11" s="118">
        <v>27</v>
      </c>
      <c r="BE11" s="118">
        <v>17</v>
      </c>
      <c r="BF11" s="118">
        <v>11</v>
      </c>
      <c r="BG11" s="118">
        <f t="shared" si="7"/>
        <v>44</v>
      </c>
      <c r="BH11" s="118">
        <v>27</v>
      </c>
      <c r="BI11" s="119">
        <v>17</v>
      </c>
      <c r="BJ11" s="118">
        <v>8</v>
      </c>
      <c r="BK11" s="178">
        <v>35</v>
      </c>
      <c r="BL11" s="178">
        <v>21</v>
      </c>
      <c r="BM11" s="179">
        <v>14</v>
      </c>
    </row>
    <row r="12" spans="1:65" ht="10.5" customHeight="1">
      <c r="A12" s="10"/>
      <c r="B12" s="10" t="s">
        <v>252</v>
      </c>
      <c r="C12" s="18" t="s">
        <v>248</v>
      </c>
      <c r="D12" s="10" t="s">
        <v>254</v>
      </c>
      <c r="E12" s="10"/>
      <c r="F12" s="234" t="s">
        <v>376</v>
      </c>
      <c r="G12" s="234"/>
      <c r="I12" s="118">
        <f>SUM(I14,I18)</f>
        <v>64</v>
      </c>
      <c r="J12" s="118">
        <f aca="true" t="shared" si="10" ref="J12:P12">SUM(J14,J18)</f>
        <v>885</v>
      </c>
      <c r="K12" s="118">
        <f t="shared" si="10"/>
        <v>757</v>
      </c>
      <c r="L12" s="118">
        <f t="shared" si="10"/>
        <v>128</v>
      </c>
      <c r="M12" s="118">
        <f t="shared" si="10"/>
        <v>56</v>
      </c>
      <c r="N12" s="118">
        <f t="shared" si="10"/>
        <v>826</v>
      </c>
      <c r="O12" s="118">
        <f t="shared" si="10"/>
        <v>703</v>
      </c>
      <c r="P12" s="118">
        <f t="shared" si="10"/>
        <v>123</v>
      </c>
      <c r="Q12" s="118">
        <v>50</v>
      </c>
      <c r="R12" s="118">
        <v>606</v>
      </c>
      <c r="S12" s="118">
        <v>496</v>
      </c>
      <c r="T12" s="175">
        <v>110</v>
      </c>
      <c r="U12" s="118">
        <f>SUM(U14,U18)</f>
        <v>53</v>
      </c>
      <c r="V12" s="118">
        <f aca="true" t="shared" si="11" ref="V12:AB12">SUM(V14,V18)</f>
        <v>622</v>
      </c>
      <c r="W12" s="118">
        <f t="shared" si="11"/>
        <v>517</v>
      </c>
      <c r="X12" s="118">
        <f t="shared" si="11"/>
        <v>105</v>
      </c>
      <c r="Y12" s="118">
        <f t="shared" si="11"/>
        <v>45</v>
      </c>
      <c r="Z12" s="118">
        <f t="shared" si="11"/>
        <v>567</v>
      </c>
      <c r="AA12" s="118">
        <f t="shared" si="11"/>
        <v>471</v>
      </c>
      <c r="AB12" s="130">
        <f t="shared" si="11"/>
        <v>96</v>
      </c>
      <c r="AC12" s="118">
        <v>46</v>
      </c>
      <c r="AD12" s="178">
        <v>572</v>
      </c>
      <c r="AE12" s="178">
        <v>457</v>
      </c>
      <c r="AF12" s="179">
        <v>115</v>
      </c>
      <c r="AG12" s="21"/>
      <c r="AH12" s="10"/>
      <c r="AI12" s="10"/>
      <c r="AJ12" s="18"/>
      <c r="AK12" s="43" t="s">
        <v>11</v>
      </c>
      <c r="AL12" s="10"/>
      <c r="AM12" s="233" t="s">
        <v>142</v>
      </c>
      <c r="AN12" s="233"/>
      <c r="AO12" s="9"/>
      <c r="AP12" s="118">
        <v>158</v>
      </c>
      <c r="AQ12" s="118">
        <f t="shared" si="4"/>
        <v>1469</v>
      </c>
      <c r="AR12" s="118">
        <v>911</v>
      </c>
      <c r="AS12" s="118">
        <v>558</v>
      </c>
      <c r="AT12" s="118">
        <v>158</v>
      </c>
      <c r="AU12" s="118">
        <f t="shared" si="5"/>
        <v>1469</v>
      </c>
      <c r="AV12" s="118">
        <v>911</v>
      </c>
      <c r="AW12" s="131">
        <v>558</v>
      </c>
      <c r="AX12" s="118">
        <v>142</v>
      </c>
      <c r="AY12" s="118">
        <v>1331</v>
      </c>
      <c r="AZ12" s="118">
        <v>866</v>
      </c>
      <c r="BA12" s="175">
        <v>465</v>
      </c>
      <c r="BB12" s="118">
        <v>130</v>
      </c>
      <c r="BC12" s="118">
        <f t="shared" si="6"/>
        <v>1173</v>
      </c>
      <c r="BD12" s="118">
        <v>761</v>
      </c>
      <c r="BE12" s="118">
        <v>412</v>
      </c>
      <c r="BF12" s="118">
        <v>130</v>
      </c>
      <c r="BG12" s="118">
        <f t="shared" si="7"/>
        <v>1173</v>
      </c>
      <c r="BH12" s="118">
        <v>761</v>
      </c>
      <c r="BI12" s="119">
        <v>412</v>
      </c>
      <c r="BJ12" s="118">
        <v>115</v>
      </c>
      <c r="BK12" s="178">
        <v>1130</v>
      </c>
      <c r="BL12" s="178">
        <v>737</v>
      </c>
      <c r="BM12" s="179">
        <v>393</v>
      </c>
    </row>
    <row r="13" spans="2:65" ht="10.5" customHeight="1">
      <c r="B13" s="10"/>
      <c r="I13" s="136"/>
      <c r="J13" s="136"/>
      <c r="K13" s="136"/>
      <c r="L13" s="136"/>
      <c r="M13" s="136"/>
      <c r="N13" s="136"/>
      <c r="O13" s="136"/>
      <c r="P13" s="136"/>
      <c r="Q13" s="136"/>
      <c r="R13" s="136"/>
      <c r="S13" s="136"/>
      <c r="T13" s="176"/>
      <c r="U13" s="136"/>
      <c r="V13" s="136"/>
      <c r="W13" s="136"/>
      <c r="X13" s="136"/>
      <c r="Y13" s="136"/>
      <c r="Z13" s="136"/>
      <c r="AA13" s="136"/>
      <c r="AB13" s="170"/>
      <c r="AC13" s="136"/>
      <c r="AD13" s="178"/>
      <c r="AE13" s="178"/>
      <c r="AF13" s="179"/>
      <c r="AH13" s="10"/>
      <c r="AI13" s="10"/>
      <c r="AJ13" s="18"/>
      <c r="AK13" s="43" t="s">
        <v>145</v>
      </c>
      <c r="AL13" s="10"/>
      <c r="AM13" s="256" t="s">
        <v>143</v>
      </c>
      <c r="AN13" s="256"/>
      <c r="AO13" s="9"/>
      <c r="AP13" s="118">
        <v>143</v>
      </c>
      <c r="AQ13" s="118">
        <f t="shared" si="4"/>
        <v>1208</v>
      </c>
      <c r="AR13" s="118">
        <v>965</v>
      </c>
      <c r="AS13" s="118">
        <v>243</v>
      </c>
      <c r="AT13" s="118">
        <v>143</v>
      </c>
      <c r="AU13" s="118">
        <f t="shared" si="5"/>
        <v>1208</v>
      </c>
      <c r="AV13" s="118">
        <v>965</v>
      </c>
      <c r="AW13" s="131">
        <v>243</v>
      </c>
      <c r="AX13" s="118">
        <v>134</v>
      </c>
      <c r="AY13" s="118">
        <v>973</v>
      </c>
      <c r="AZ13" s="118">
        <v>770</v>
      </c>
      <c r="BA13" s="175">
        <v>203</v>
      </c>
      <c r="BB13" s="118">
        <v>139</v>
      </c>
      <c r="BC13" s="118">
        <f t="shared" si="6"/>
        <v>1047</v>
      </c>
      <c r="BD13" s="118">
        <v>816</v>
      </c>
      <c r="BE13" s="118">
        <v>231</v>
      </c>
      <c r="BF13" s="118">
        <v>139</v>
      </c>
      <c r="BG13" s="118">
        <f t="shared" si="7"/>
        <v>1047</v>
      </c>
      <c r="BH13" s="118">
        <v>816</v>
      </c>
      <c r="BI13" s="119">
        <v>231</v>
      </c>
      <c r="BJ13" s="118">
        <v>130</v>
      </c>
      <c r="BK13" s="178">
        <v>913</v>
      </c>
      <c r="BL13" s="178">
        <v>722</v>
      </c>
      <c r="BM13" s="179">
        <v>191</v>
      </c>
    </row>
    <row r="14" spans="2:65" ht="10.5" customHeight="1">
      <c r="B14" s="10"/>
      <c r="C14" s="18" t="s">
        <v>252</v>
      </c>
      <c r="D14" s="10"/>
      <c r="E14" s="10"/>
      <c r="F14" s="234" t="s">
        <v>216</v>
      </c>
      <c r="G14" s="234"/>
      <c r="I14" s="118">
        <f aca="true" t="shared" si="12" ref="I14:P14">SUM(I15:I16)</f>
        <v>37</v>
      </c>
      <c r="J14" s="118">
        <f t="shared" si="12"/>
        <v>358</v>
      </c>
      <c r="K14" s="118">
        <f t="shared" si="12"/>
        <v>279</v>
      </c>
      <c r="L14" s="118">
        <f t="shared" si="12"/>
        <v>79</v>
      </c>
      <c r="M14" s="118">
        <f t="shared" si="12"/>
        <v>29</v>
      </c>
      <c r="N14" s="118">
        <f t="shared" si="12"/>
        <v>299</v>
      </c>
      <c r="O14" s="118">
        <f t="shared" si="12"/>
        <v>225</v>
      </c>
      <c r="P14" s="118">
        <f t="shared" si="12"/>
        <v>74</v>
      </c>
      <c r="Q14" s="118">
        <v>24</v>
      </c>
      <c r="R14" s="118">
        <v>232</v>
      </c>
      <c r="S14" s="118">
        <v>162</v>
      </c>
      <c r="T14" s="175">
        <v>70</v>
      </c>
      <c r="U14" s="118">
        <f aca="true" t="shared" si="13" ref="U14:AB14">SUM(U15:U16)</f>
        <v>33</v>
      </c>
      <c r="V14" s="118">
        <f t="shared" si="13"/>
        <v>280</v>
      </c>
      <c r="W14" s="118">
        <f t="shared" si="13"/>
        <v>201</v>
      </c>
      <c r="X14" s="118">
        <f t="shared" si="13"/>
        <v>79</v>
      </c>
      <c r="Y14" s="118">
        <f t="shared" si="13"/>
        <v>25</v>
      </c>
      <c r="Z14" s="118">
        <f t="shared" si="13"/>
        <v>225</v>
      </c>
      <c r="AA14" s="118">
        <f t="shared" si="13"/>
        <v>155</v>
      </c>
      <c r="AB14" s="130">
        <f t="shared" si="13"/>
        <v>70</v>
      </c>
      <c r="AC14" s="118">
        <v>26</v>
      </c>
      <c r="AD14" s="178">
        <v>303</v>
      </c>
      <c r="AE14" s="178">
        <v>214</v>
      </c>
      <c r="AF14" s="179">
        <v>89</v>
      </c>
      <c r="AH14" s="10"/>
      <c r="AI14" s="10"/>
      <c r="AJ14" s="18"/>
      <c r="AK14" s="43" t="s">
        <v>147</v>
      </c>
      <c r="AL14" s="10"/>
      <c r="AM14" s="233" t="s">
        <v>146</v>
      </c>
      <c r="AN14" s="233"/>
      <c r="AO14" s="9"/>
      <c r="AP14" s="118">
        <v>208</v>
      </c>
      <c r="AQ14" s="118">
        <f t="shared" si="4"/>
        <v>1338</v>
      </c>
      <c r="AR14" s="118">
        <v>1069</v>
      </c>
      <c r="AS14" s="118">
        <v>269</v>
      </c>
      <c r="AT14" s="118">
        <v>208</v>
      </c>
      <c r="AU14" s="118">
        <f t="shared" si="5"/>
        <v>1338</v>
      </c>
      <c r="AV14" s="118">
        <v>1069</v>
      </c>
      <c r="AW14" s="131">
        <v>269</v>
      </c>
      <c r="AX14" s="118">
        <v>170</v>
      </c>
      <c r="AY14" s="118">
        <v>1132</v>
      </c>
      <c r="AZ14" s="118">
        <v>904</v>
      </c>
      <c r="BA14" s="175">
        <v>228</v>
      </c>
      <c r="BB14" s="118">
        <v>186</v>
      </c>
      <c r="BC14" s="118">
        <f t="shared" si="6"/>
        <v>1183</v>
      </c>
      <c r="BD14" s="118">
        <v>964</v>
      </c>
      <c r="BE14" s="118">
        <v>219</v>
      </c>
      <c r="BF14" s="118">
        <v>186</v>
      </c>
      <c r="BG14" s="118">
        <f t="shared" si="7"/>
        <v>1183</v>
      </c>
      <c r="BH14" s="118">
        <v>964</v>
      </c>
      <c r="BI14" s="119">
        <v>219</v>
      </c>
      <c r="BJ14" s="178">
        <v>178</v>
      </c>
      <c r="BK14" s="178">
        <v>1185</v>
      </c>
      <c r="BL14" s="178">
        <v>965</v>
      </c>
      <c r="BM14" s="179">
        <v>220</v>
      </c>
    </row>
    <row r="15" spans="2:65" ht="10.5" customHeight="1">
      <c r="B15" s="10"/>
      <c r="C15" s="18"/>
      <c r="D15" s="44" t="s">
        <v>253</v>
      </c>
      <c r="E15" s="10"/>
      <c r="F15" s="234" t="s">
        <v>144</v>
      </c>
      <c r="G15" s="234"/>
      <c r="I15" s="118">
        <v>21</v>
      </c>
      <c r="J15" s="118">
        <f>SUM(K15:L15)</f>
        <v>188</v>
      </c>
      <c r="K15" s="118">
        <v>127</v>
      </c>
      <c r="L15" s="118">
        <v>61</v>
      </c>
      <c r="M15" s="118">
        <v>18</v>
      </c>
      <c r="N15" s="118">
        <f>SUM(O15:P15)</f>
        <v>183</v>
      </c>
      <c r="O15" s="118">
        <v>123</v>
      </c>
      <c r="P15" s="119">
        <v>60</v>
      </c>
      <c r="Q15" s="118">
        <v>16</v>
      </c>
      <c r="R15" s="118">
        <v>152</v>
      </c>
      <c r="S15" s="118">
        <v>95</v>
      </c>
      <c r="T15" s="175">
        <v>57</v>
      </c>
      <c r="U15" s="118">
        <v>21</v>
      </c>
      <c r="V15" s="118">
        <f>SUM(W15:X15)</f>
        <v>154</v>
      </c>
      <c r="W15" s="118">
        <v>95</v>
      </c>
      <c r="X15" s="118">
        <v>59</v>
      </c>
      <c r="Y15" s="118">
        <v>18</v>
      </c>
      <c r="Z15" s="118">
        <f>SUM(AA15:AB15)</f>
        <v>146</v>
      </c>
      <c r="AA15" s="118">
        <v>87</v>
      </c>
      <c r="AB15" s="119">
        <v>59</v>
      </c>
      <c r="AC15" s="118">
        <v>19</v>
      </c>
      <c r="AD15" s="178">
        <v>220</v>
      </c>
      <c r="AE15" s="178">
        <v>144</v>
      </c>
      <c r="AF15" s="179">
        <v>76</v>
      </c>
      <c r="AH15" s="10"/>
      <c r="AI15" s="10"/>
      <c r="AJ15" s="18"/>
      <c r="AK15" s="43" t="s">
        <v>13</v>
      </c>
      <c r="AL15" s="10"/>
      <c r="AM15" s="233" t="s">
        <v>148</v>
      </c>
      <c r="AN15" s="233"/>
      <c r="AO15" s="9"/>
      <c r="AP15" s="118">
        <v>163</v>
      </c>
      <c r="AQ15" s="118">
        <f t="shared" si="4"/>
        <v>1025</v>
      </c>
      <c r="AR15" s="118">
        <v>623</v>
      </c>
      <c r="AS15" s="118">
        <v>402</v>
      </c>
      <c r="AT15" s="118">
        <v>163</v>
      </c>
      <c r="AU15" s="118">
        <f t="shared" si="5"/>
        <v>1025</v>
      </c>
      <c r="AV15" s="118">
        <v>623</v>
      </c>
      <c r="AW15" s="131">
        <v>402</v>
      </c>
      <c r="AX15" s="118">
        <v>136</v>
      </c>
      <c r="AY15" s="118">
        <v>947</v>
      </c>
      <c r="AZ15" s="118">
        <v>553</v>
      </c>
      <c r="BA15" s="175">
        <v>394</v>
      </c>
      <c r="BB15" s="118">
        <v>138</v>
      </c>
      <c r="BC15" s="118">
        <f t="shared" si="6"/>
        <v>1022</v>
      </c>
      <c r="BD15" s="118">
        <v>542</v>
      </c>
      <c r="BE15" s="118">
        <v>480</v>
      </c>
      <c r="BF15" s="118">
        <v>138</v>
      </c>
      <c r="BG15" s="118">
        <f t="shared" si="7"/>
        <v>1022</v>
      </c>
      <c r="BH15" s="118">
        <v>542</v>
      </c>
      <c r="BI15" s="119">
        <v>480</v>
      </c>
      <c r="BJ15" s="178">
        <v>143</v>
      </c>
      <c r="BK15" s="178">
        <v>1036</v>
      </c>
      <c r="BL15" s="178">
        <v>576</v>
      </c>
      <c r="BM15" s="179">
        <v>459</v>
      </c>
    </row>
    <row r="16" spans="2:65" ht="10.5" customHeight="1">
      <c r="B16" s="10"/>
      <c r="C16" s="18"/>
      <c r="D16" s="43" t="s">
        <v>255</v>
      </c>
      <c r="E16" s="10"/>
      <c r="F16" s="234" t="s">
        <v>149</v>
      </c>
      <c r="G16" s="234"/>
      <c r="I16" s="118">
        <v>16</v>
      </c>
      <c r="J16" s="118">
        <f>SUM(K16:L16)</f>
        <v>170</v>
      </c>
      <c r="K16" s="118">
        <v>152</v>
      </c>
      <c r="L16" s="118">
        <v>18</v>
      </c>
      <c r="M16" s="118">
        <v>11</v>
      </c>
      <c r="N16" s="118">
        <f>SUM(O16:P16)</f>
        <v>116</v>
      </c>
      <c r="O16" s="118">
        <v>102</v>
      </c>
      <c r="P16" s="119">
        <v>14</v>
      </c>
      <c r="Q16" s="118">
        <v>8</v>
      </c>
      <c r="R16" s="118">
        <v>80</v>
      </c>
      <c r="S16" s="118">
        <v>67</v>
      </c>
      <c r="T16" s="175">
        <v>13</v>
      </c>
      <c r="U16" s="118">
        <v>12</v>
      </c>
      <c r="V16" s="118">
        <f>SUM(W16:X16)</f>
        <v>126</v>
      </c>
      <c r="W16" s="118">
        <v>106</v>
      </c>
      <c r="X16" s="118">
        <v>20</v>
      </c>
      <c r="Y16" s="118">
        <v>7</v>
      </c>
      <c r="Z16" s="118">
        <f>SUM(AA16:AB16)</f>
        <v>79</v>
      </c>
      <c r="AA16" s="118">
        <v>68</v>
      </c>
      <c r="AB16" s="119">
        <v>11</v>
      </c>
      <c r="AC16" s="118">
        <v>7</v>
      </c>
      <c r="AD16" s="178">
        <v>83</v>
      </c>
      <c r="AE16" s="178">
        <v>70</v>
      </c>
      <c r="AF16" s="179">
        <v>13</v>
      </c>
      <c r="AH16" s="10"/>
      <c r="AI16" s="10"/>
      <c r="AJ16" s="18"/>
      <c r="AK16" s="43" t="s">
        <v>14</v>
      </c>
      <c r="AL16" s="10"/>
      <c r="AM16" s="233" t="s">
        <v>12</v>
      </c>
      <c r="AN16" s="233"/>
      <c r="AO16" s="9"/>
      <c r="AP16" s="118">
        <v>5</v>
      </c>
      <c r="AQ16" s="118">
        <f t="shared" si="4"/>
        <v>616</v>
      </c>
      <c r="AR16" s="118">
        <v>101</v>
      </c>
      <c r="AS16" s="118">
        <v>515</v>
      </c>
      <c r="AT16" s="118">
        <v>5</v>
      </c>
      <c r="AU16" s="118">
        <f t="shared" si="5"/>
        <v>616</v>
      </c>
      <c r="AV16" s="118">
        <v>101</v>
      </c>
      <c r="AW16" s="131">
        <v>515</v>
      </c>
      <c r="AX16" s="118">
        <v>3</v>
      </c>
      <c r="AY16" s="118">
        <v>528</v>
      </c>
      <c r="AZ16" s="118">
        <v>97</v>
      </c>
      <c r="BA16" s="175">
        <v>431</v>
      </c>
      <c r="BB16" s="118">
        <v>5</v>
      </c>
      <c r="BC16" s="118">
        <f t="shared" si="6"/>
        <v>540</v>
      </c>
      <c r="BD16" s="118">
        <v>126</v>
      </c>
      <c r="BE16" s="118">
        <v>414</v>
      </c>
      <c r="BF16" s="118">
        <v>5</v>
      </c>
      <c r="BG16" s="118">
        <f t="shared" si="7"/>
        <v>540</v>
      </c>
      <c r="BH16" s="118">
        <v>126</v>
      </c>
      <c r="BI16" s="119">
        <v>414</v>
      </c>
      <c r="BJ16" s="178">
        <v>2</v>
      </c>
      <c r="BK16" s="178">
        <v>511</v>
      </c>
      <c r="BL16" s="178">
        <v>128</v>
      </c>
      <c r="BM16" s="179">
        <v>383</v>
      </c>
    </row>
    <row r="17" spans="2:65" ht="10.5" customHeight="1">
      <c r="B17" s="10"/>
      <c r="C17" s="18"/>
      <c r="D17" s="18"/>
      <c r="E17" s="10"/>
      <c r="F17" s="234"/>
      <c r="G17" s="234"/>
      <c r="I17" s="118"/>
      <c r="J17" s="118"/>
      <c r="K17" s="118"/>
      <c r="L17" s="118"/>
      <c r="M17" s="118"/>
      <c r="N17" s="118"/>
      <c r="O17" s="118"/>
      <c r="P17" s="119"/>
      <c r="Q17" s="118"/>
      <c r="R17" s="118"/>
      <c r="S17" s="118"/>
      <c r="T17" s="175"/>
      <c r="U17" s="118"/>
      <c r="V17" s="118"/>
      <c r="W17" s="118"/>
      <c r="X17" s="118"/>
      <c r="Y17" s="118"/>
      <c r="Z17" s="118"/>
      <c r="AA17" s="118"/>
      <c r="AB17" s="119"/>
      <c r="AC17" s="118"/>
      <c r="AD17" s="178"/>
      <c r="AE17" s="178"/>
      <c r="AF17" s="179"/>
      <c r="AH17" s="10"/>
      <c r="AI17" s="10"/>
      <c r="AJ17" s="18"/>
      <c r="AK17" s="43" t="s">
        <v>15</v>
      </c>
      <c r="AL17" s="10"/>
      <c r="AM17" s="233" t="s">
        <v>150</v>
      </c>
      <c r="AN17" s="233"/>
      <c r="AO17" s="9"/>
      <c r="AP17" s="118">
        <v>203</v>
      </c>
      <c r="AQ17" s="118">
        <f t="shared" si="4"/>
        <v>838</v>
      </c>
      <c r="AR17" s="118">
        <v>221</v>
      </c>
      <c r="AS17" s="118">
        <v>617</v>
      </c>
      <c r="AT17" s="118">
        <v>203</v>
      </c>
      <c r="AU17" s="118">
        <f t="shared" si="5"/>
        <v>838</v>
      </c>
      <c r="AV17" s="118">
        <v>221</v>
      </c>
      <c r="AW17" s="131">
        <v>617</v>
      </c>
      <c r="AX17" s="118">
        <v>169</v>
      </c>
      <c r="AY17" s="118">
        <v>732</v>
      </c>
      <c r="AZ17" s="118">
        <v>184</v>
      </c>
      <c r="BA17" s="175">
        <v>548</v>
      </c>
      <c r="BB17" s="118">
        <v>174</v>
      </c>
      <c r="BC17" s="118">
        <f t="shared" si="6"/>
        <v>765</v>
      </c>
      <c r="BD17" s="118">
        <v>181</v>
      </c>
      <c r="BE17" s="118">
        <v>584</v>
      </c>
      <c r="BF17" s="118">
        <v>174</v>
      </c>
      <c r="BG17" s="118">
        <f t="shared" si="7"/>
        <v>765</v>
      </c>
      <c r="BH17" s="118">
        <v>181</v>
      </c>
      <c r="BI17" s="119">
        <v>584</v>
      </c>
      <c r="BJ17" s="178">
        <v>164</v>
      </c>
      <c r="BK17" s="178">
        <v>730</v>
      </c>
      <c r="BL17" s="178">
        <v>154</v>
      </c>
      <c r="BM17" s="179">
        <v>571</v>
      </c>
    </row>
    <row r="18" spans="2:65" ht="10.5" customHeight="1">
      <c r="B18" s="10"/>
      <c r="C18" s="18" t="s">
        <v>254</v>
      </c>
      <c r="D18" s="18"/>
      <c r="E18" s="10"/>
      <c r="F18" s="234" t="s">
        <v>152</v>
      </c>
      <c r="G18" s="234"/>
      <c r="I18" s="118">
        <f aca="true" t="shared" si="14" ref="I18:P18">SUM(I19:I20)</f>
        <v>27</v>
      </c>
      <c r="J18" s="118">
        <f t="shared" si="14"/>
        <v>527</v>
      </c>
      <c r="K18" s="118">
        <f t="shared" si="14"/>
        <v>478</v>
      </c>
      <c r="L18" s="118">
        <f t="shared" si="14"/>
        <v>49</v>
      </c>
      <c r="M18" s="118">
        <f t="shared" si="14"/>
        <v>27</v>
      </c>
      <c r="N18" s="118">
        <f t="shared" si="14"/>
        <v>527</v>
      </c>
      <c r="O18" s="118">
        <f t="shared" si="14"/>
        <v>478</v>
      </c>
      <c r="P18" s="118">
        <f t="shared" si="14"/>
        <v>49</v>
      </c>
      <c r="Q18" s="118">
        <v>21</v>
      </c>
      <c r="R18" s="118">
        <v>356</v>
      </c>
      <c r="S18" s="118">
        <v>322</v>
      </c>
      <c r="T18" s="175">
        <v>34</v>
      </c>
      <c r="U18" s="118">
        <f aca="true" t="shared" si="15" ref="U18:AB18">SUM(U19:U20)</f>
        <v>20</v>
      </c>
      <c r="V18" s="118">
        <f t="shared" si="15"/>
        <v>342</v>
      </c>
      <c r="W18" s="118">
        <f t="shared" si="15"/>
        <v>316</v>
      </c>
      <c r="X18" s="118">
        <f t="shared" si="15"/>
        <v>26</v>
      </c>
      <c r="Y18" s="118">
        <f t="shared" si="15"/>
        <v>20</v>
      </c>
      <c r="Z18" s="118">
        <f t="shared" si="15"/>
        <v>342</v>
      </c>
      <c r="AA18" s="118">
        <f t="shared" si="15"/>
        <v>316</v>
      </c>
      <c r="AB18" s="130">
        <f t="shared" si="15"/>
        <v>26</v>
      </c>
      <c r="AC18" s="118">
        <v>20</v>
      </c>
      <c r="AD18" s="178">
        <v>269</v>
      </c>
      <c r="AE18" s="178">
        <v>243</v>
      </c>
      <c r="AF18" s="179">
        <v>26</v>
      </c>
      <c r="AH18" s="10"/>
      <c r="AI18" s="10"/>
      <c r="AJ18" s="18"/>
      <c r="AK18" s="43" t="s">
        <v>16</v>
      </c>
      <c r="AL18" s="10"/>
      <c r="AM18" s="233" t="s">
        <v>151</v>
      </c>
      <c r="AN18" s="233"/>
      <c r="AO18" s="9"/>
      <c r="AP18" s="118">
        <v>555</v>
      </c>
      <c r="AQ18" s="118">
        <f t="shared" si="4"/>
        <v>4951</v>
      </c>
      <c r="AR18" s="118">
        <v>1570</v>
      </c>
      <c r="AS18" s="118">
        <v>3381</v>
      </c>
      <c r="AT18" s="118">
        <v>555</v>
      </c>
      <c r="AU18" s="118">
        <f t="shared" si="5"/>
        <v>4951</v>
      </c>
      <c r="AV18" s="118">
        <v>1570</v>
      </c>
      <c r="AW18" s="131">
        <v>3381</v>
      </c>
      <c r="AX18" s="118">
        <v>457</v>
      </c>
      <c r="AY18" s="118">
        <v>4419</v>
      </c>
      <c r="AZ18" s="118">
        <v>1302</v>
      </c>
      <c r="BA18" s="175">
        <v>3117</v>
      </c>
      <c r="BB18" s="118">
        <v>443</v>
      </c>
      <c r="BC18" s="118">
        <f t="shared" si="6"/>
        <v>4572</v>
      </c>
      <c r="BD18" s="118">
        <v>1416</v>
      </c>
      <c r="BE18" s="118">
        <v>3156</v>
      </c>
      <c r="BF18" s="118">
        <v>443</v>
      </c>
      <c r="BG18" s="118">
        <f t="shared" si="7"/>
        <v>4572</v>
      </c>
      <c r="BH18" s="118">
        <v>1416</v>
      </c>
      <c r="BI18" s="119">
        <v>3156</v>
      </c>
      <c r="BJ18" s="178">
        <v>438</v>
      </c>
      <c r="BK18" s="178">
        <v>4356</v>
      </c>
      <c r="BL18" s="178">
        <v>1350</v>
      </c>
      <c r="BM18" s="179">
        <v>3006</v>
      </c>
    </row>
    <row r="19" spans="2:65" ht="10.5" customHeight="1">
      <c r="B19" s="10"/>
      <c r="C19" s="18"/>
      <c r="D19" s="44" t="s">
        <v>257</v>
      </c>
      <c r="E19" s="10"/>
      <c r="F19" s="234" t="s">
        <v>299</v>
      </c>
      <c r="G19" s="234"/>
      <c r="I19" s="118">
        <v>25</v>
      </c>
      <c r="J19" s="118">
        <f>SUM(K19:L19)</f>
        <v>514</v>
      </c>
      <c r="K19" s="118">
        <v>466</v>
      </c>
      <c r="L19" s="118">
        <v>48</v>
      </c>
      <c r="M19" s="118">
        <v>25</v>
      </c>
      <c r="N19" s="118">
        <f>SUM(O19:P19)</f>
        <v>514</v>
      </c>
      <c r="O19" s="118">
        <v>466</v>
      </c>
      <c r="P19" s="119">
        <v>48</v>
      </c>
      <c r="Q19" s="118">
        <v>21</v>
      </c>
      <c r="R19" s="118">
        <v>356</v>
      </c>
      <c r="S19" s="118">
        <v>322</v>
      </c>
      <c r="T19" s="175">
        <v>34</v>
      </c>
      <c r="U19" s="118">
        <v>20</v>
      </c>
      <c r="V19" s="118">
        <f>SUM(W19:X19)</f>
        <v>342</v>
      </c>
      <c r="W19" s="118">
        <v>316</v>
      </c>
      <c r="X19" s="118">
        <v>26</v>
      </c>
      <c r="Y19" s="118">
        <v>20</v>
      </c>
      <c r="Z19" s="118">
        <f>SUM(AA19:AB19)</f>
        <v>342</v>
      </c>
      <c r="AA19" s="118">
        <v>316</v>
      </c>
      <c r="AB19" s="119">
        <v>26</v>
      </c>
      <c r="AC19" s="118">
        <v>20</v>
      </c>
      <c r="AD19" s="178">
        <v>269</v>
      </c>
      <c r="AE19" s="178">
        <v>243</v>
      </c>
      <c r="AF19" s="179">
        <v>26</v>
      </c>
      <c r="AH19" s="10"/>
      <c r="AI19" s="10"/>
      <c r="AJ19" s="18"/>
      <c r="AK19" s="43" t="s">
        <v>17</v>
      </c>
      <c r="AL19" s="10"/>
      <c r="AM19" s="233" t="s">
        <v>308</v>
      </c>
      <c r="AN19" s="233"/>
      <c r="AO19" s="9"/>
      <c r="AP19" s="118">
        <v>255</v>
      </c>
      <c r="AQ19" s="118">
        <f t="shared" si="4"/>
        <v>1662</v>
      </c>
      <c r="AR19" s="118">
        <v>1277</v>
      </c>
      <c r="AS19" s="118">
        <v>385</v>
      </c>
      <c r="AT19" s="118">
        <v>255</v>
      </c>
      <c r="AU19" s="118">
        <f t="shared" si="5"/>
        <v>1662</v>
      </c>
      <c r="AV19" s="118">
        <v>1277</v>
      </c>
      <c r="AW19" s="131">
        <v>385</v>
      </c>
      <c r="AX19" s="118">
        <v>230</v>
      </c>
      <c r="AY19" s="118">
        <v>1649</v>
      </c>
      <c r="AZ19" s="118">
        <v>1279</v>
      </c>
      <c r="BA19" s="175">
        <v>370</v>
      </c>
      <c r="BB19" s="118">
        <v>233</v>
      </c>
      <c r="BC19" s="118">
        <f t="shared" si="6"/>
        <v>1553</v>
      </c>
      <c r="BD19" s="118">
        <v>1184</v>
      </c>
      <c r="BE19" s="118">
        <v>369</v>
      </c>
      <c r="BF19" s="118">
        <v>233</v>
      </c>
      <c r="BG19" s="118">
        <f t="shared" si="7"/>
        <v>1553</v>
      </c>
      <c r="BH19" s="118">
        <v>1184</v>
      </c>
      <c r="BI19" s="119">
        <v>369</v>
      </c>
      <c r="BJ19" s="178">
        <v>225</v>
      </c>
      <c r="BK19" s="178">
        <v>1478</v>
      </c>
      <c r="BL19" s="178">
        <v>1125</v>
      </c>
      <c r="BM19" s="179">
        <v>336</v>
      </c>
    </row>
    <row r="20" spans="2:65" ht="10.5" customHeight="1">
      <c r="B20" s="10"/>
      <c r="C20" s="18"/>
      <c r="D20" s="44" t="s">
        <v>258</v>
      </c>
      <c r="E20" s="10"/>
      <c r="F20" s="234" t="s">
        <v>153</v>
      </c>
      <c r="G20" s="234"/>
      <c r="I20" s="118">
        <v>2</v>
      </c>
      <c r="J20" s="118">
        <f>SUM(K20:L20)</f>
        <v>13</v>
      </c>
      <c r="K20" s="118">
        <v>12</v>
      </c>
      <c r="L20" s="118">
        <v>1</v>
      </c>
      <c r="M20" s="118">
        <v>2</v>
      </c>
      <c r="N20" s="118">
        <f>SUM(O20:P20)</f>
        <v>13</v>
      </c>
      <c r="O20" s="118">
        <v>12</v>
      </c>
      <c r="P20" s="119">
        <v>1</v>
      </c>
      <c r="Q20" s="118">
        <v>0</v>
      </c>
      <c r="R20" s="118">
        <v>0</v>
      </c>
      <c r="S20" s="118">
        <v>0</v>
      </c>
      <c r="T20" s="175">
        <v>0</v>
      </c>
      <c r="U20" s="118">
        <v>0</v>
      </c>
      <c r="V20" s="118">
        <f>SUM(W20:X20)</f>
        <v>0</v>
      </c>
      <c r="W20" s="118">
        <v>0</v>
      </c>
      <c r="X20" s="118">
        <v>0</v>
      </c>
      <c r="Y20" s="118">
        <v>0</v>
      </c>
      <c r="Z20" s="118">
        <f>SUM(AA20:AB20)</f>
        <v>0</v>
      </c>
      <c r="AA20" s="118">
        <v>0</v>
      </c>
      <c r="AB20" s="119">
        <v>0</v>
      </c>
      <c r="AC20" s="118">
        <v>0</v>
      </c>
      <c r="AD20" s="178">
        <v>0</v>
      </c>
      <c r="AE20" s="178">
        <v>0</v>
      </c>
      <c r="AF20" s="179">
        <v>0</v>
      </c>
      <c r="AH20" s="10"/>
      <c r="AI20" s="10"/>
      <c r="AJ20" s="18"/>
      <c r="AK20" s="43" t="s">
        <v>154</v>
      </c>
      <c r="AL20" s="10"/>
      <c r="AM20" s="233" t="s">
        <v>155</v>
      </c>
      <c r="AN20" s="233"/>
      <c r="AO20" s="9"/>
      <c r="AP20" s="118">
        <v>626</v>
      </c>
      <c r="AQ20" s="118">
        <v>4759</v>
      </c>
      <c r="AR20" s="118">
        <v>2186</v>
      </c>
      <c r="AS20" s="118">
        <v>2523</v>
      </c>
      <c r="AT20" s="118">
        <v>625</v>
      </c>
      <c r="AU20" s="118">
        <v>4759</v>
      </c>
      <c r="AV20" s="118">
        <v>2186</v>
      </c>
      <c r="AW20" s="131">
        <v>2523</v>
      </c>
      <c r="AX20" s="118">
        <v>536</v>
      </c>
      <c r="AY20" s="118">
        <v>3834</v>
      </c>
      <c r="AZ20" s="118">
        <v>1818</v>
      </c>
      <c r="BA20" s="175">
        <v>1966</v>
      </c>
      <c r="BB20" s="118">
        <v>555</v>
      </c>
      <c r="BC20" s="118">
        <f t="shared" si="6"/>
        <v>3569</v>
      </c>
      <c r="BD20" s="118">
        <v>1718</v>
      </c>
      <c r="BE20" s="118">
        <v>1851</v>
      </c>
      <c r="BF20" s="118">
        <v>555</v>
      </c>
      <c r="BG20" s="118">
        <f t="shared" si="7"/>
        <v>3569</v>
      </c>
      <c r="BH20" s="118">
        <v>1718</v>
      </c>
      <c r="BI20" s="119">
        <v>1851</v>
      </c>
      <c r="BJ20" s="178">
        <v>523</v>
      </c>
      <c r="BK20" s="178">
        <v>3492</v>
      </c>
      <c r="BL20" s="178">
        <v>1768</v>
      </c>
      <c r="BM20" s="179">
        <v>1724</v>
      </c>
    </row>
    <row r="21" spans="2:65" ht="10.5" customHeight="1">
      <c r="B21" s="10"/>
      <c r="D21" s="44"/>
      <c r="E21" s="10"/>
      <c r="F21" s="234"/>
      <c r="G21" s="234"/>
      <c r="I21" s="118"/>
      <c r="J21" s="118"/>
      <c r="K21" s="118"/>
      <c r="L21" s="118"/>
      <c r="M21" s="118"/>
      <c r="N21" s="118"/>
      <c r="O21" s="118"/>
      <c r="P21" s="119"/>
      <c r="Q21" s="118"/>
      <c r="R21" s="118"/>
      <c r="S21" s="118"/>
      <c r="T21" s="175"/>
      <c r="U21" s="118"/>
      <c r="V21" s="118"/>
      <c r="W21" s="118"/>
      <c r="X21" s="118"/>
      <c r="Y21" s="118"/>
      <c r="Z21" s="118"/>
      <c r="AA21" s="118"/>
      <c r="AB21" s="119"/>
      <c r="AC21" s="118"/>
      <c r="AD21" s="178"/>
      <c r="AE21" s="178"/>
      <c r="AF21" s="179"/>
      <c r="AH21" s="10"/>
      <c r="AI21" s="10"/>
      <c r="AJ21" s="18"/>
      <c r="AK21" s="43" t="s">
        <v>209</v>
      </c>
      <c r="AL21" s="10"/>
      <c r="AM21" s="233" t="s">
        <v>309</v>
      </c>
      <c r="AN21" s="233"/>
      <c r="AO21" s="9"/>
      <c r="AP21" s="118">
        <v>18</v>
      </c>
      <c r="AQ21" s="118">
        <f t="shared" si="4"/>
        <v>74</v>
      </c>
      <c r="AR21" s="118">
        <v>42</v>
      </c>
      <c r="AS21" s="118">
        <v>32</v>
      </c>
      <c r="AT21" s="118">
        <v>18</v>
      </c>
      <c r="AU21" s="118">
        <f t="shared" si="5"/>
        <v>74</v>
      </c>
      <c r="AV21" s="118">
        <v>42</v>
      </c>
      <c r="AW21" s="131">
        <v>32</v>
      </c>
      <c r="AX21" s="118">
        <v>40</v>
      </c>
      <c r="AY21" s="118">
        <v>256</v>
      </c>
      <c r="AZ21" s="118">
        <v>151</v>
      </c>
      <c r="BA21" s="175">
        <v>105</v>
      </c>
      <c r="BB21" s="118">
        <v>34</v>
      </c>
      <c r="BC21" s="118">
        <f t="shared" si="6"/>
        <v>200</v>
      </c>
      <c r="BD21" s="118">
        <v>126</v>
      </c>
      <c r="BE21" s="118">
        <v>74</v>
      </c>
      <c r="BF21" s="118">
        <v>34</v>
      </c>
      <c r="BG21" s="118">
        <f t="shared" si="7"/>
        <v>200</v>
      </c>
      <c r="BH21" s="118">
        <v>126</v>
      </c>
      <c r="BI21" s="119">
        <v>74</v>
      </c>
      <c r="BJ21" s="178">
        <v>42</v>
      </c>
      <c r="BK21" s="178">
        <v>237</v>
      </c>
      <c r="BL21" s="178">
        <v>156</v>
      </c>
      <c r="BM21" s="179">
        <v>81</v>
      </c>
    </row>
    <row r="22" spans="2:65" ht="10.5" customHeight="1">
      <c r="B22" s="10"/>
      <c r="C22" s="18" t="s">
        <v>256</v>
      </c>
      <c r="D22" s="44"/>
      <c r="E22" s="10"/>
      <c r="F22" s="234" t="s">
        <v>218</v>
      </c>
      <c r="G22" s="234"/>
      <c r="I22" s="118">
        <f aca="true" t="shared" si="16" ref="I22:P22">I23</f>
        <v>12</v>
      </c>
      <c r="J22" s="118">
        <f t="shared" si="16"/>
        <v>424</v>
      </c>
      <c r="K22" s="118">
        <f t="shared" si="16"/>
        <v>419</v>
      </c>
      <c r="L22" s="118">
        <f t="shared" si="16"/>
        <v>5</v>
      </c>
      <c r="M22" s="118">
        <f t="shared" si="16"/>
        <v>12</v>
      </c>
      <c r="N22" s="118">
        <f t="shared" si="16"/>
        <v>424</v>
      </c>
      <c r="O22" s="118">
        <f t="shared" si="16"/>
        <v>419</v>
      </c>
      <c r="P22" s="118">
        <f t="shared" si="16"/>
        <v>5</v>
      </c>
      <c r="Q22" s="118">
        <v>11</v>
      </c>
      <c r="R22" s="118">
        <v>411</v>
      </c>
      <c r="S22" s="118">
        <v>401</v>
      </c>
      <c r="T22" s="175">
        <v>10</v>
      </c>
      <c r="U22" s="118">
        <f aca="true" t="shared" si="17" ref="U22:AB22">U23</f>
        <v>9</v>
      </c>
      <c r="V22" s="118">
        <f t="shared" si="17"/>
        <v>429</v>
      </c>
      <c r="W22" s="118">
        <f t="shared" si="17"/>
        <v>422</v>
      </c>
      <c r="X22" s="118">
        <f t="shared" si="17"/>
        <v>7</v>
      </c>
      <c r="Y22" s="118">
        <f t="shared" si="17"/>
        <v>9</v>
      </c>
      <c r="Z22" s="118">
        <f t="shared" si="17"/>
        <v>429</v>
      </c>
      <c r="AA22" s="118">
        <f t="shared" si="17"/>
        <v>422</v>
      </c>
      <c r="AB22" s="130">
        <f t="shared" si="17"/>
        <v>7</v>
      </c>
      <c r="AC22" s="118">
        <v>10</v>
      </c>
      <c r="AD22" s="178">
        <v>438</v>
      </c>
      <c r="AE22" s="178">
        <v>430</v>
      </c>
      <c r="AF22" s="179">
        <v>8</v>
      </c>
      <c r="AH22" s="10"/>
      <c r="AI22" s="10"/>
      <c r="AJ22" s="18"/>
      <c r="AK22" s="43"/>
      <c r="AL22" s="10"/>
      <c r="AM22" s="233"/>
      <c r="AN22" s="233"/>
      <c r="AO22" s="9"/>
      <c r="AP22" s="118"/>
      <c r="AQ22" s="118"/>
      <c r="AR22" s="118"/>
      <c r="AS22" s="118"/>
      <c r="AT22" s="118"/>
      <c r="AU22" s="118"/>
      <c r="AV22" s="118"/>
      <c r="AW22" s="131"/>
      <c r="AX22" s="118"/>
      <c r="AY22" s="118"/>
      <c r="AZ22" s="118"/>
      <c r="BA22" s="175"/>
      <c r="BB22" s="118"/>
      <c r="BC22" s="118"/>
      <c r="BD22" s="118"/>
      <c r="BE22" s="118"/>
      <c r="BF22" s="118"/>
      <c r="BG22" s="118"/>
      <c r="BH22" s="118"/>
      <c r="BI22" s="119"/>
      <c r="BJ22" s="178"/>
      <c r="BK22" s="178"/>
      <c r="BL22" s="178"/>
      <c r="BM22" s="179"/>
    </row>
    <row r="23" spans="2:65" ht="10.5" customHeight="1">
      <c r="B23" s="10"/>
      <c r="C23" s="18"/>
      <c r="D23" s="43" t="s">
        <v>260</v>
      </c>
      <c r="E23" s="10"/>
      <c r="F23" s="234" t="s">
        <v>218</v>
      </c>
      <c r="G23" s="234"/>
      <c r="I23" s="118">
        <v>12</v>
      </c>
      <c r="J23" s="118">
        <f>SUM(K23:L23)</f>
        <v>424</v>
      </c>
      <c r="K23" s="118">
        <v>419</v>
      </c>
      <c r="L23" s="118">
        <v>5</v>
      </c>
      <c r="M23" s="118">
        <v>12</v>
      </c>
      <c r="N23" s="118">
        <f>SUM(O23:P23)</f>
        <v>424</v>
      </c>
      <c r="O23" s="118">
        <v>419</v>
      </c>
      <c r="P23" s="119">
        <v>5</v>
      </c>
      <c r="Q23" s="118">
        <v>11</v>
      </c>
      <c r="R23" s="118">
        <v>411</v>
      </c>
      <c r="S23" s="118">
        <v>401</v>
      </c>
      <c r="T23" s="175">
        <v>10</v>
      </c>
      <c r="U23" s="118">
        <v>9</v>
      </c>
      <c r="V23" s="118">
        <f>SUM(W23:X23)</f>
        <v>429</v>
      </c>
      <c r="W23" s="118">
        <v>422</v>
      </c>
      <c r="X23" s="118">
        <v>7</v>
      </c>
      <c r="Y23" s="118">
        <v>9</v>
      </c>
      <c r="Z23" s="118">
        <f>SUM(AA23:AB23)</f>
        <v>429</v>
      </c>
      <c r="AA23" s="118">
        <v>422</v>
      </c>
      <c r="AB23" s="119">
        <v>7</v>
      </c>
      <c r="AC23" s="118">
        <v>10</v>
      </c>
      <c r="AD23" s="178">
        <v>438</v>
      </c>
      <c r="AE23" s="178">
        <v>430</v>
      </c>
      <c r="AF23" s="179">
        <v>8</v>
      </c>
      <c r="AH23" s="10"/>
      <c r="AI23" s="10"/>
      <c r="AJ23" s="18" t="s">
        <v>251</v>
      </c>
      <c r="AK23" s="18"/>
      <c r="AL23" s="10"/>
      <c r="AM23" s="233" t="s">
        <v>330</v>
      </c>
      <c r="AN23" s="233"/>
      <c r="AO23" s="9"/>
      <c r="AP23" s="118">
        <f>SUM(AP24:AP29)</f>
        <v>243</v>
      </c>
      <c r="AQ23" s="118">
        <f aca="true" t="shared" si="18" ref="AQ23:AW23">SUM(AQ24:AQ29)</f>
        <v>2885</v>
      </c>
      <c r="AR23" s="118">
        <f t="shared" si="18"/>
        <v>1342</v>
      </c>
      <c r="AS23" s="118">
        <f t="shared" si="18"/>
        <v>1543</v>
      </c>
      <c r="AT23" s="118">
        <f t="shared" si="18"/>
        <v>243</v>
      </c>
      <c r="AU23" s="118">
        <f t="shared" si="18"/>
        <v>2885</v>
      </c>
      <c r="AV23" s="118">
        <f t="shared" si="18"/>
        <v>1342</v>
      </c>
      <c r="AW23" s="118">
        <f t="shared" si="18"/>
        <v>1543</v>
      </c>
      <c r="AX23" s="118">
        <v>213</v>
      </c>
      <c r="AY23" s="118">
        <v>2548</v>
      </c>
      <c r="AZ23" s="118">
        <v>1201</v>
      </c>
      <c r="BA23" s="175">
        <v>1347</v>
      </c>
      <c r="BB23" s="118">
        <f>SUM(BB24:BB29)</f>
        <v>197</v>
      </c>
      <c r="BC23" s="118">
        <f aca="true" t="shared" si="19" ref="BC23:BI23">SUM(BC24:BC29)</f>
        <v>2324</v>
      </c>
      <c r="BD23" s="118">
        <f t="shared" si="19"/>
        <v>1050</v>
      </c>
      <c r="BE23" s="118">
        <f t="shared" si="19"/>
        <v>1274</v>
      </c>
      <c r="BF23" s="118">
        <f t="shared" si="19"/>
        <v>197</v>
      </c>
      <c r="BG23" s="118">
        <f t="shared" si="19"/>
        <v>2324</v>
      </c>
      <c r="BH23" s="118">
        <f t="shared" si="19"/>
        <v>1050</v>
      </c>
      <c r="BI23" s="130">
        <f t="shared" si="19"/>
        <v>1274</v>
      </c>
      <c r="BJ23" s="178">
        <v>188</v>
      </c>
      <c r="BK23" s="178">
        <v>2159</v>
      </c>
      <c r="BL23" s="178">
        <v>943</v>
      </c>
      <c r="BM23" s="179">
        <v>1216</v>
      </c>
    </row>
    <row r="24" spans="2:65" ht="10.5" customHeight="1">
      <c r="B24" s="10"/>
      <c r="D24" s="18"/>
      <c r="E24" s="10"/>
      <c r="F24" s="234"/>
      <c r="G24" s="234"/>
      <c r="I24" s="118"/>
      <c r="J24" s="118"/>
      <c r="K24" s="118"/>
      <c r="L24" s="118"/>
      <c r="M24" s="118"/>
      <c r="N24" s="118"/>
      <c r="O24" s="118"/>
      <c r="P24" s="119"/>
      <c r="Q24" s="118"/>
      <c r="R24" s="118"/>
      <c r="S24" s="118"/>
      <c r="T24" s="175"/>
      <c r="U24" s="118"/>
      <c r="V24" s="118"/>
      <c r="W24" s="118"/>
      <c r="X24" s="118"/>
      <c r="Y24" s="118"/>
      <c r="Z24" s="118"/>
      <c r="AA24" s="118"/>
      <c r="AB24" s="119"/>
      <c r="AC24" s="118"/>
      <c r="AD24" s="178"/>
      <c r="AE24" s="178"/>
      <c r="AF24" s="179"/>
      <c r="AH24" s="10"/>
      <c r="AI24" s="10"/>
      <c r="AK24" s="43" t="s">
        <v>157</v>
      </c>
      <c r="AL24" s="10"/>
      <c r="AM24" s="233" t="s">
        <v>156</v>
      </c>
      <c r="AN24" s="233"/>
      <c r="AO24" s="9"/>
      <c r="AP24" s="118">
        <v>19</v>
      </c>
      <c r="AQ24" s="118">
        <f t="shared" si="4"/>
        <v>417</v>
      </c>
      <c r="AR24" s="118">
        <v>193</v>
      </c>
      <c r="AS24" s="118">
        <v>224</v>
      </c>
      <c r="AT24" s="118">
        <v>19</v>
      </c>
      <c r="AU24" s="118">
        <f t="shared" si="5"/>
        <v>417</v>
      </c>
      <c r="AV24" s="118">
        <v>193</v>
      </c>
      <c r="AW24" s="131">
        <v>224</v>
      </c>
      <c r="AX24" s="118">
        <v>18</v>
      </c>
      <c r="AY24" s="118">
        <v>386</v>
      </c>
      <c r="AZ24" s="118">
        <v>183</v>
      </c>
      <c r="BA24" s="175">
        <v>203</v>
      </c>
      <c r="BB24" s="118">
        <v>15</v>
      </c>
      <c r="BC24" s="118">
        <f aca="true" t="shared" si="20" ref="BC24:BC29">SUM(BD24:BE24)</f>
        <v>363</v>
      </c>
      <c r="BD24" s="118">
        <v>163</v>
      </c>
      <c r="BE24" s="118">
        <v>200</v>
      </c>
      <c r="BF24" s="118">
        <v>15</v>
      </c>
      <c r="BG24" s="118">
        <f aca="true" t="shared" si="21" ref="BG24:BG29">SUM(BH24:BI24)</f>
        <v>363</v>
      </c>
      <c r="BH24" s="118">
        <v>163</v>
      </c>
      <c r="BI24" s="119">
        <v>200</v>
      </c>
      <c r="BJ24" s="178">
        <v>15</v>
      </c>
      <c r="BK24" s="178">
        <v>359</v>
      </c>
      <c r="BL24" s="178">
        <v>151</v>
      </c>
      <c r="BM24" s="179">
        <v>208</v>
      </c>
    </row>
    <row r="25" spans="2:65" ht="10.5" customHeight="1">
      <c r="B25" s="10"/>
      <c r="C25" s="18" t="s">
        <v>259</v>
      </c>
      <c r="D25" s="43"/>
      <c r="E25" s="10"/>
      <c r="F25" s="233" t="s">
        <v>2</v>
      </c>
      <c r="G25" s="233"/>
      <c r="I25" s="118">
        <f aca="true" t="shared" si="22" ref="I25:P25">SUM(I26:I28)</f>
        <v>809</v>
      </c>
      <c r="J25" s="118">
        <f t="shared" si="22"/>
        <v>6601</v>
      </c>
      <c r="K25" s="118">
        <f t="shared" si="22"/>
        <v>5694</v>
      </c>
      <c r="L25" s="118">
        <f t="shared" si="22"/>
        <v>907</v>
      </c>
      <c r="M25" s="118">
        <f t="shared" si="22"/>
        <v>809</v>
      </c>
      <c r="N25" s="118">
        <f t="shared" si="22"/>
        <v>6601</v>
      </c>
      <c r="O25" s="118">
        <f t="shared" si="22"/>
        <v>5694</v>
      </c>
      <c r="P25" s="118">
        <f t="shared" si="22"/>
        <v>907</v>
      </c>
      <c r="Q25" s="118">
        <v>738</v>
      </c>
      <c r="R25" s="118">
        <v>5588</v>
      </c>
      <c r="S25" s="118">
        <v>4750</v>
      </c>
      <c r="T25" s="175">
        <v>838</v>
      </c>
      <c r="U25" s="118">
        <f aca="true" t="shared" si="23" ref="U25:AB25">SUM(U26:U28)</f>
        <v>723</v>
      </c>
      <c r="V25" s="118">
        <f t="shared" si="23"/>
        <v>5596</v>
      </c>
      <c r="W25" s="118">
        <f t="shared" si="23"/>
        <v>4818</v>
      </c>
      <c r="X25" s="118">
        <f t="shared" si="23"/>
        <v>778</v>
      </c>
      <c r="Y25" s="118">
        <f t="shared" si="23"/>
        <v>723</v>
      </c>
      <c r="Z25" s="118">
        <f t="shared" si="23"/>
        <v>5596</v>
      </c>
      <c r="AA25" s="118">
        <f t="shared" si="23"/>
        <v>4818</v>
      </c>
      <c r="AB25" s="130">
        <f t="shared" si="23"/>
        <v>778</v>
      </c>
      <c r="AC25" s="118">
        <v>712</v>
      </c>
      <c r="AD25" s="178">
        <v>5489</v>
      </c>
      <c r="AE25" s="178">
        <v>4674</v>
      </c>
      <c r="AF25" s="179">
        <v>804</v>
      </c>
      <c r="AH25" s="10"/>
      <c r="AI25" s="10"/>
      <c r="AJ25" s="18"/>
      <c r="AK25" s="43" t="s">
        <v>21</v>
      </c>
      <c r="AL25" s="10"/>
      <c r="AM25" s="233" t="s">
        <v>158</v>
      </c>
      <c r="AN25" s="233"/>
      <c r="AO25" s="9"/>
      <c r="AP25" s="118">
        <v>41</v>
      </c>
      <c r="AQ25" s="118">
        <f t="shared" si="4"/>
        <v>454</v>
      </c>
      <c r="AR25" s="118">
        <v>289</v>
      </c>
      <c r="AS25" s="118">
        <v>165</v>
      </c>
      <c r="AT25" s="118">
        <v>41</v>
      </c>
      <c r="AU25" s="118">
        <f t="shared" si="5"/>
        <v>454</v>
      </c>
      <c r="AV25" s="118">
        <v>289</v>
      </c>
      <c r="AW25" s="131">
        <v>165</v>
      </c>
      <c r="AX25" s="118">
        <v>38</v>
      </c>
      <c r="AY25" s="118">
        <v>418</v>
      </c>
      <c r="AZ25" s="118">
        <v>260</v>
      </c>
      <c r="BA25" s="175">
        <v>158</v>
      </c>
      <c r="BB25" s="118">
        <v>36</v>
      </c>
      <c r="BC25" s="118">
        <f t="shared" si="20"/>
        <v>402</v>
      </c>
      <c r="BD25" s="118">
        <v>234</v>
      </c>
      <c r="BE25" s="118">
        <v>168</v>
      </c>
      <c r="BF25" s="118">
        <v>36</v>
      </c>
      <c r="BG25" s="118">
        <f t="shared" si="21"/>
        <v>402</v>
      </c>
      <c r="BH25" s="118">
        <v>234</v>
      </c>
      <c r="BI25" s="119">
        <v>168</v>
      </c>
      <c r="BJ25" s="178">
        <v>36</v>
      </c>
      <c r="BK25" s="178">
        <v>409</v>
      </c>
      <c r="BL25" s="178">
        <v>235</v>
      </c>
      <c r="BM25" s="179">
        <v>174</v>
      </c>
    </row>
    <row r="26" spans="2:65" ht="10.5" customHeight="1">
      <c r="B26" s="10"/>
      <c r="C26" s="18"/>
      <c r="D26" s="43" t="s">
        <v>263</v>
      </c>
      <c r="E26" s="10"/>
      <c r="F26" s="233" t="s">
        <v>159</v>
      </c>
      <c r="G26" s="233"/>
      <c r="I26" s="118">
        <v>305</v>
      </c>
      <c r="J26" s="118">
        <f>SUM(K26:L26)</f>
        <v>2909</v>
      </c>
      <c r="K26" s="118">
        <v>2514</v>
      </c>
      <c r="L26" s="118">
        <v>395</v>
      </c>
      <c r="M26" s="118">
        <v>305</v>
      </c>
      <c r="N26" s="118">
        <f>SUM(O26:P26)</f>
        <v>2909</v>
      </c>
      <c r="O26" s="118">
        <v>2514</v>
      </c>
      <c r="P26" s="119">
        <v>395</v>
      </c>
      <c r="Q26" s="118">
        <v>286</v>
      </c>
      <c r="R26" s="118">
        <v>2533</v>
      </c>
      <c r="S26" s="118">
        <v>2167</v>
      </c>
      <c r="T26" s="175">
        <v>366</v>
      </c>
      <c r="U26" s="118">
        <v>278</v>
      </c>
      <c r="V26" s="118">
        <f>SUM(W26:X26)</f>
        <v>2389</v>
      </c>
      <c r="W26" s="118">
        <v>2032</v>
      </c>
      <c r="X26" s="118">
        <v>357</v>
      </c>
      <c r="Y26" s="118">
        <v>278</v>
      </c>
      <c r="Z26" s="118">
        <f>SUM(AA26:AB26)</f>
        <v>2389</v>
      </c>
      <c r="AA26" s="118">
        <v>2032</v>
      </c>
      <c r="AB26" s="119">
        <v>357</v>
      </c>
      <c r="AC26" s="118">
        <v>272</v>
      </c>
      <c r="AD26" s="178">
        <v>2339</v>
      </c>
      <c r="AE26" s="178">
        <v>1982</v>
      </c>
      <c r="AF26" s="179">
        <v>357</v>
      </c>
      <c r="AH26" s="10"/>
      <c r="AI26" s="10"/>
      <c r="AJ26" s="18"/>
      <c r="AK26" s="43" t="s">
        <v>23</v>
      </c>
      <c r="AL26" s="10"/>
      <c r="AM26" s="257" t="s">
        <v>310</v>
      </c>
      <c r="AN26" s="257"/>
      <c r="AO26" s="9"/>
      <c r="AP26" s="118">
        <v>27</v>
      </c>
      <c r="AQ26" s="118">
        <f t="shared" si="4"/>
        <v>249</v>
      </c>
      <c r="AR26" s="118">
        <v>131</v>
      </c>
      <c r="AS26" s="118">
        <v>118</v>
      </c>
      <c r="AT26" s="118">
        <v>27</v>
      </c>
      <c r="AU26" s="118">
        <f t="shared" si="5"/>
        <v>249</v>
      </c>
      <c r="AV26" s="118">
        <v>131</v>
      </c>
      <c r="AW26" s="131">
        <v>118</v>
      </c>
      <c r="AX26" s="118">
        <v>18</v>
      </c>
      <c r="AY26" s="118">
        <v>179</v>
      </c>
      <c r="AZ26" s="118">
        <v>85</v>
      </c>
      <c r="BA26" s="175">
        <v>94</v>
      </c>
      <c r="BB26" s="118">
        <v>16</v>
      </c>
      <c r="BC26" s="118">
        <f t="shared" si="20"/>
        <v>187</v>
      </c>
      <c r="BD26" s="118">
        <v>87</v>
      </c>
      <c r="BE26" s="118">
        <v>100</v>
      </c>
      <c r="BF26" s="118">
        <v>16</v>
      </c>
      <c r="BG26" s="118">
        <f t="shared" si="21"/>
        <v>187</v>
      </c>
      <c r="BH26" s="118">
        <v>87</v>
      </c>
      <c r="BI26" s="119">
        <v>100</v>
      </c>
      <c r="BJ26" s="178">
        <v>15</v>
      </c>
      <c r="BK26" s="178">
        <v>158</v>
      </c>
      <c r="BL26" s="178">
        <v>75</v>
      </c>
      <c r="BM26" s="179">
        <v>83</v>
      </c>
    </row>
    <row r="27" spans="2:65" ht="10.5" customHeight="1">
      <c r="B27" s="10"/>
      <c r="D27" s="43" t="s">
        <v>264</v>
      </c>
      <c r="E27" s="10"/>
      <c r="F27" s="233" t="s">
        <v>379</v>
      </c>
      <c r="G27" s="233"/>
      <c r="I27" s="118">
        <v>253</v>
      </c>
      <c r="J27" s="118">
        <f>SUM(K27:L27)</f>
        <v>1865</v>
      </c>
      <c r="K27" s="118">
        <v>1608</v>
      </c>
      <c r="L27" s="118">
        <v>257</v>
      </c>
      <c r="M27" s="118">
        <v>253</v>
      </c>
      <c r="N27" s="118">
        <f>SUM(O27:P27)</f>
        <v>1865</v>
      </c>
      <c r="O27" s="118">
        <v>1608</v>
      </c>
      <c r="P27" s="119">
        <v>257</v>
      </c>
      <c r="Q27" s="118">
        <v>229</v>
      </c>
      <c r="R27" s="118">
        <v>1470</v>
      </c>
      <c r="S27" s="118">
        <v>1228</v>
      </c>
      <c r="T27" s="175">
        <v>242</v>
      </c>
      <c r="U27" s="118">
        <v>220</v>
      </c>
      <c r="V27" s="118">
        <f>SUM(W27:X27)</f>
        <v>1431</v>
      </c>
      <c r="W27" s="118">
        <v>1243</v>
      </c>
      <c r="X27" s="118">
        <v>188</v>
      </c>
      <c r="Y27" s="118">
        <v>220</v>
      </c>
      <c r="Z27" s="118">
        <f>SUM(AA27:AB27)</f>
        <v>1431</v>
      </c>
      <c r="AA27" s="118">
        <v>1243</v>
      </c>
      <c r="AB27" s="119">
        <v>188</v>
      </c>
      <c r="AC27" s="118">
        <v>217</v>
      </c>
      <c r="AD27" s="178">
        <v>1454</v>
      </c>
      <c r="AE27" s="178">
        <v>1262</v>
      </c>
      <c r="AF27" s="179">
        <v>192</v>
      </c>
      <c r="AH27" s="10"/>
      <c r="AI27" s="10"/>
      <c r="AJ27" s="18"/>
      <c r="AK27" s="43" t="s">
        <v>25</v>
      </c>
      <c r="AL27" s="10"/>
      <c r="AM27" s="256" t="s">
        <v>311</v>
      </c>
      <c r="AN27" s="256"/>
      <c r="AO27" s="9"/>
      <c r="AP27" s="118">
        <v>2</v>
      </c>
      <c r="AQ27" s="118">
        <f t="shared" si="4"/>
        <v>59</v>
      </c>
      <c r="AR27" s="118">
        <v>26</v>
      </c>
      <c r="AS27" s="118">
        <v>33</v>
      </c>
      <c r="AT27" s="118">
        <v>2</v>
      </c>
      <c r="AU27" s="118">
        <f t="shared" si="5"/>
        <v>59</v>
      </c>
      <c r="AV27" s="118">
        <v>26</v>
      </c>
      <c r="AW27" s="131">
        <v>33</v>
      </c>
      <c r="AX27" s="118">
        <v>2</v>
      </c>
      <c r="AY27" s="118">
        <v>62</v>
      </c>
      <c r="AZ27" s="118">
        <v>30</v>
      </c>
      <c r="BA27" s="175">
        <v>32</v>
      </c>
      <c r="BB27" s="118">
        <v>2</v>
      </c>
      <c r="BC27" s="118">
        <f t="shared" si="20"/>
        <v>54</v>
      </c>
      <c r="BD27" s="118">
        <v>37</v>
      </c>
      <c r="BE27" s="118">
        <v>17</v>
      </c>
      <c r="BF27" s="118">
        <v>2</v>
      </c>
      <c r="BG27" s="118">
        <f t="shared" si="21"/>
        <v>54</v>
      </c>
      <c r="BH27" s="118">
        <v>37</v>
      </c>
      <c r="BI27" s="119">
        <v>17</v>
      </c>
      <c r="BJ27" s="178">
        <v>2</v>
      </c>
      <c r="BK27" s="178">
        <v>34</v>
      </c>
      <c r="BL27" s="178">
        <v>24</v>
      </c>
      <c r="BM27" s="179">
        <v>10</v>
      </c>
    </row>
    <row r="28" spans="2:65" ht="10.5" customHeight="1">
      <c r="B28" s="10"/>
      <c r="C28" s="18"/>
      <c r="D28" s="43" t="s">
        <v>265</v>
      </c>
      <c r="E28" s="10"/>
      <c r="F28" s="233" t="s">
        <v>160</v>
      </c>
      <c r="G28" s="233"/>
      <c r="I28" s="118">
        <v>251</v>
      </c>
      <c r="J28" s="118">
        <f>SUM(K28:L28)</f>
        <v>1827</v>
      </c>
      <c r="K28" s="118">
        <v>1572</v>
      </c>
      <c r="L28" s="118">
        <v>255</v>
      </c>
      <c r="M28" s="118">
        <v>251</v>
      </c>
      <c r="N28" s="118">
        <f>SUM(O28:P28)</f>
        <v>1827</v>
      </c>
      <c r="O28" s="118">
        <v>1572</v>
      </c>
      <c r="P28" s="119">
        <v>255</v>
      </c>
      <c r="Q28" s="118">
        <v>219</v>
      </c>
      <c r="R28" s="118">
        <v>1563</v>
      </c>
      <c r="S28" s="118">
        <v>1337</v>
      </c>
      <c r="T28" s="175">
        <v>226</v>
      </c>
      <c r="U28" s="118">
        <v>225</v>
      </c>
      <c r="V28" s="118">
        <f>SUM(W28:X28)</f>
        <v>1776</v>
      </c>
      <c r="W28" s="118">
        <v>1543</v>
      </c>
      <c r="X28" s="118">
        <v>233</v>
      </c>
      <c r="Y28" s="118">
        <v>225</v>
      </c>
      <c r="Z28" s="118">
        <f>SUM(AA28:AB28)</f>
        <v>1776</v>
      </c>
      <c r="AA28" s="118">
        <v>1543</v>
      </c>
      <c r="AB28" s="119">
        <v>233</v>
      </c>
      <c r="AC28" s="118">
        <v>222</v>
      </c>
      <c r="AD28" s="178">
        <v>1694</v>
      </c>
      <c r="AE28" s="178">
        <v>1429</v>
      </c>
      <c r="AF28" s="179">
        <v>254</v>
      </c>
      <c r="AH28" s="10"/>
      <c r="AI28" s="10"/>
      <c r="AJ28" s="18"/>
      <c r="AK28" s="43" t="s">
        <v>27</v>
      </c>
      <c r="AL28" s="10"/>
      <c r="AM28" s="233" t="s">
        <v>312</v>
      </c>
      <c r="AN28" s="233"/>
      <c r="AO28" s="9"/>
      <c r="AP28" s="118">
        <v>1</v>
      </c>
      <c r="AQ28" s="118">
        <f t="shared" si="4"/>
        <v>11</v>
      </c>
      <c r="AR28" s="118">
        <v>9</v>
      </c>
      <c r="AS28" s="118">
        <v>2</v>
      </c>
      <c r="AT28" s="118">
        <v>1</v>
      </c>
      <c r="AU28" s="118">
        <f t="shared" si="5"/>
        <v>11</v>
      </c>
      <c r="AV28" s="118">
        <v>9</v>
      </c>
      <c r="AW28" s="131">
        <v>2</v>
      </c>
      <c r="AX28" s="118">
        <v>1</v>
      </c>
      <c r="AY28" s="118">
        <v>10</v>
      </c>
      <c r="AZ28" s="118">
        <v>9</v>
      </c>
      <c r="BA28" s="175">
        <v>1</v>
      </c>
      <c r="BB28" s="118">
        <v>2</v>
      </c>
      <c r="BC28" s="118">
        <f t="shared" si="20"/>
        <v>13</v>
      </c>
      <c r="BD28" s="118">
        <v>10</v>
      </c>
      <c r="BE28" s="118">
        <v>3</v>
      </c>
      <c r="BF28" s="118">
        <v>2</v>
      </c>
      <c r="BG28" s="118">
        <f t="shared" si="21"/>
        <v>13</v>
      </c>
      <c r="BH28" s="118">
        <v>10</v>
      </c>
      <c r="BI28" s="119">
        <v>3</v>
      </c>
      <c r="BJ28" s="178">
        <v>2</v>
      </c>
      <c r="BK28" s="178">
        <v>13</v>
      </c>
      <c r="BL28" s="178">
        <v>10</v>
      </c>
      <c r="BM28" s="179">
        <v>3</v>
      </c>
    </row>
    <row r="29" spans="2:65" ht="10.5" customHeight="1">
      <c r="B29" s="10"/>
      <c r="C29" s="18"/>
      <c r="D29" s="43"/>
      <c r="E29" s="10"/>
      <c r="F29" s="233"/>
      <c r="G29" s="233"/>
      <c r="I29" s="118"/>
      <c r="J29" s="118"/>
      <c r="K29" s="118"/>
      <c r="L29" s="118"/>
      <c r="M29" s="118"/>
      <c r="N29" s="118"/>
      <c r="O29" s="118"/>
      <c r="P29" s="119"/>
      <c r="Q29" s="118"/>
      <c r="R29" s="118"/>
      <c r="S29" s="118"/>
      <c r="T29" s="175"/>
      <c r="U29" s="118"/>
      <c r="V29" s="118"/>
      <c r="W29" s="118"/>
      <c r="X29" s="118"/>
      <c r="Y29" s="118"/>
      <c r="Z29" s="118"/>
      <c r="AA29" s="118"/>
      <c r="AB29" s="119"/>
      <c r="AC29" s="118"/>
      <c r="AD29" s="178"/>
      <c r="AE29" s="178"/>
      <c r="AF29" s="179"/>
      <c r="AH29" s="10"/>
      <c r="AI29" s="10"/>
      <c r="AJ29" s="18"/>
      <c r="AK29" s="43" t="s">
        <v>28</v>
      </c>
      <c r="AL29" s="10"/>
      <c r="AM29" s="253" t="s">
        <v>362</v>
      </c>
      <c r="AN29" s="253"/>
      <c r="AO29" s="9"/>
      <c r="AP29" s="118">
        <v>153</v>
      </c>
      <c r="AQ29" s="118">
        <f t="shared" si="4"/>
        <v>1695</v>
      </c>
      <c r="AR29" s="118">
        <v>694</v>
      </c>
      <c r="AS29" s="118">
        <v>1001</v>
      </c>
      <c r="AT29" s="118">
        <v>153</v>
      </c>
      <c r="AU29" s="118">
        <f t="shared" si="5"/>
        <v>1695</v>
      </c>
      <c r="AV29" s="118">
        <v>694</v>
      </c>
      <c r="AW29" s="131">
        <v>1001</v>
      </c>
      <c r="AX29" s="118">
        <v>131</v>
      </c>
      <c r="AY29" s="118">
        <v>1387</v>
      </c>
      <c r="AZ29" s="118">
        <v>570</v>
      </c>
      <c r="BA29" s="175">
        <v>817</v>
      </c>
      <c r="BB29" s="118">
        <v>126</v>
      </c>
      <c r="BC29" s="118">
        <f t="shared" si="20"/>
        <v>1305</v>
      </c>
      <c r="BD29" s="118">
        <v>519</v>
      </c>
      <c r="BE29" s="118">
        <v>786</v>
      </c>
      <c r="BF29" s="118">
        <v>126</v>
      </c>
      <c r="BG29" s="118">
        <f t="shared" si="21"/>
        <v>1305</v>
      </c>
      <c r="BH29" s="118">
        <v>519</v>
      </c>
      <c r="BI29" s="119">
        <v>786</v>
      </c>
      <c r="BJ29" s="178">
        <v>118</v>
      </c>
      <c r="BK29" s="178">
        <v>1186</v>
      </c>
      <c r="BL29" s="178">
        <v>448</v>
      </c>
      <c r="BM29" s="179">
        <v>738</v>
      </c>
    </row>
    <row r="30" spans="2:65" ht="10.5" customHeight="1">
      <c r="B30" s="10"/>
      <c r="C30" s="18" t="s">
        <v>261</v>
      </c>
      <c r="D30" s="43"/>
      <c r="E30" s="10"/>
      <c r="F30" s="233" t="s">
        <v>3</v>
      </c>
      <c r="G30" s="233"/>
      <c r="I30" s="118">
        <f aca="true" t="shared" si="24" ref="I30:P30">SUM(I31:I54)</f>
        <v>339</v>
      </c>
      <c r="J30" s="118">
        <f t="shared" si="24"/>
        <v>6489</v>
      </c>
      <c r="K30" s="118">
        <f t="shared" si="24"/>
        <v>4123</v>
      </c>
      <c r="L30" s="118">
        <f t="shared" si="24"/>
        <v>2366</v>
      </c>
      <c r="M30" s="118">
        <f t="shared" si="24"/>
        <v>339</v>
      </c>
      <c r="N30" s="118">
        <f t="shared" si="24"/>
        <v>6489</v>
      </c>
      <c r="O30" s="118">
        <f t="shared" si="24"/>
        <v>4123</v>
      </c>
      <c r="P30" s="118">
        <f t="shared" si="24"/>
        <v>2366</v>
      </c>
      <c r="Q30" s="118">
        <v>340</v>
      </c>
      <c r="R30" s="118">
        <v>6141</v>
      </c>
      <c r="S30" s="118">
        <v>3773</v>
      </c>
      <c r="T30" s="175">
        <v>2368</v>
      </c>
      <c r="U30" s="118">
        <f aca="true" t="shared" si="25" ref="U30:AB30">SUM(U31:U54)</f>
        <v>364</v>
      </c>
      <c r="V30" s="118">
        <f t="shared" si="25"/>
        <v>6077</v>
      </c>
      <c r="W30" s="118">
        <f t="shared" si="25"/>
        <v>3743</v>
      </c>
      <c r="X30" s="118">
        <f t="shared" si="25"/>
        <v>2334</v>
      </c>
      <c r="Y30" s="118">
        <f t="shared" si="25"/>
        <v>364</v>
      </c>
      <c r="Z30" s="118">
        <f t="shared" si="25"/>
        <v>6077</v>
      </c>
      <c r="AA30" s="118">
        <f t="shared" si="25"/>
        <v>3743</v>
      </c>
      <c r="AB30" s="130">
        <f t="shared" si="25"/>
        <v>2334</v>
      </c>
      <c r="AC30" s="118">
        <v>340</v>
      </c>
      <c r="AD30" s="178">
        <v>5938</v>
      </c>
      <c r="AE30" s="178">
        <v>3652</v>
      </c>
      <c r="AF30" s="179">
        <v>2286</v>
      </c>
      <c r="AH30" s="10"/>
      <c r="AI30" s="10"/>
      <c r="AJ30" s="18"/>
      <c r="AK30" s="43"/>
      <c r="AL30" s="10"/>
      <c r="AM30" s="233"/>
      <c r="AN30" s="233"/>
      <c r="AO30" s="9"/>
      <c r="AP30" s="118"/>
      <c r="AQ30" s="118"/>
      <c r="AR30" s="118"/>
      <c r="AS30" s="118"/>
      <c r="AT30" s="118"/>
      <c r="AU30" s="118"/>
      <c r="AV30" s="118"/>
      <c r="AW30" s="131"/>
      <c r="AX30" s="118"/>
      <c r="AY30" s="118"/>
      <c r="AZ30" s="118"/>
      <c r="BA30" s="175"/>
      <c r="BB30" s="118"/>
      <c r="BC30" s="118"/>
      <c r="BD30" s="118"/>
      <c r="BE30" s="118"/>
      <c r="BF30" s="118"/>
      <c r="BG30" s="118"/>
      <c r="BH30" s="118"/>
      <c r="BI30" s="119"/>
      <c r="BJ30" s="178"/>
      <c r="BK30" s="178"/>
      <c r="BL30" s="178"/>
      <c r="BM30" s="179"/>
    </row>
    <row r="31" spans="2:65" ht="10.5" customHeight="1">
      <c r="B31" s="10"/>
      <c r="D31" s="43" t="s">
        <v>267</v>
      </c>
      <c r="E31" s="10"/>
      <c r="F31" s="233" t="s">
        <v>19</v>
      </c>
      <c r="G31" s="233"/>
      <c r="I31" s="118">
        <v>106</v>
      </c>
      <c r="J31" s="118">
        <f aca="true" t="shared" si="26" ref="J31:J54">SUM(K31:L31)</f>
        <v>2644</v>
      </c>
      <c r="K31" s="118">
        <v>936</v>
      </c>
      <c r="L31" s="118">
        <v>1708</v>
      </c>
      <c r="M31" s="118">
        <v>106</v>
      </c>
      <c r="N31" s="118">
        <f aca="true" t="shared" si="27" ref="N31:N54">SUM(O31:P31)</f>
        <v>2644</v>
      </c>
      <c r="O31" s="118">
        <v>936</v>
      </c>
      <c r="P31" s="119">
        <v>1708</v>
      </c>
      <c r="Q31" s="118">
        <v>106</v>
      </c>
      <c r="R31" s="118">
        <v>2668</v>
      </c>
      <c r="S31" s="118">
        <v>954</v>
      </c>
      <c r="T31" s="175">
        <v>1714</v>
      </c>
      <c r="U31" s="118">
        <v>117</v>
      </c>
      <c r="V31" s="118">
        <f aca="true" t="shared" si="28" ref="V31:V54">SUM(W31:X31)</f>
        <v>2685</v>
      </c>
      <c r="W31" s="118">
        <v>978</v>
      </c>
      <c r="X31" s="118">
        <v>1707</v>
      </c>
      <c r="Y31" s="118">
        <v>117</v>
      </c>
      <c r="Z31" s="118">
        <f aca="true" t="shared" si="29" ref="Z31:Z54">SUM(AA31:AB31)</f>
        <v>2685</v>
      </c>
      <c r="AA31" s="118">
        <v>978</v>
      </c>
      <c r="AB31" s="119">
        <v>1707</v>
      </c>
      <c r="AC31" s="118">
        <v>100</v>
      </c>
      <c r="AD31" s="178">
        <v>2595</v>
      </c>
      <c r="AE31" s="178">
        <v>905</v>
      </c>
      <c r="AF31" s="179">
        <v>1690</v>
      </c>
      <c r="AH31" s="10"/>
      <c r="AI31" s="10"/>
      <c r="AJ31" s="18" t="s">
        <v>262</v>
      </c>
      <c r="AK31" s="43"/>
      <c r="AL31" s="10"/>
      <c r="AM31" s="233" t="s">
        <v>223</v>
      </c>
      <c r="AN31" s="233"/>
      <c r="AO31" s="9"/>
      <c r="AP31" s="118">
        <f>SUM(AP32:AP34)</f>
        <v>1045</v>
      </c>
      <c r="AQ31" s="118">
        <f aca="true" t="shared" si="30" ref="AQ31:AW31">SUM(AQ32:AQ34)</f>
        <v>2329</v>
      </c>
      <c r="AR31" s="118">
        <f t="shared" si="30"/>
        <v>1362</v>
      </c>
      <c r="AS31" s="118">
        <f t="shared" si="30"/>
        <v>967</v>
      </c>
      <c r="AT31" s="118">
        <f t="shared" si="30"/>
        <v>1043</v>
      </c>
      <c r="AU31" s="118">
        <f t="shared" si="30"/>
        <v>2318</v>
      </c>
      <c r="AV31" s="118">
        <f t="shared" si="30"/>
        <v>1353</v>
      </c>
      <c r="AW31" s="118">
        <f t="shared" si="30"/>
        <v>965</v>
      </c>
      <c r="AX31" s="118">
        <v>906</v>
      </c>
      <c r="AY31" s="118">
        <v>2092</v>
      </c>
      <c r="AZ31" s="118">
        <v>1211</v>
      </c>
      <c r="BA31" s="175">
        <v>881</v>
      </c>
      <c r="BB31" s="118">
        <f>SUM(BB32:BB34)</f>
        <v>839</v>
      </c>
      <c r="BC31" s="118">
        <f aca="true" t="shared" si="31" ref="BC31:BI31">SUM(BC32:BC34)</f>
        <v>1993</v>
      </c>
      <c r="BD31" s="118">
        <f t="shared" si="31"/>
        <v>1099</v>
      </c>
      <c r="BE31" s="118">
        <f t="shared" si="31"/>
        <v>894</v>
      </c>
      <c r="BF31" s="118">
        <f t="shared" si="31"/>
        <v>837</v>
      </c>
      <c r="BG31" s="118">
        <f t="shared" si="31"/>
        <v>1979</v>
      </c>
      <c r="BH31" s="118">
        <f t="shared" si="31"/>
        <v>1092</v>
      </c>
      <c r="BI31" s="130">
        <f t="shared" si="31"/>
        <v>887</v>
      </c>
      <c r="BJ31" s="178">
        <v>785</v>
      </c>
      <c r="BK31" s="178">
        <v>1875</v>
      </c>
      <c r="BL31" s="178">
        <v>1104</v>
      </c>
      <c r="BM31" s="179">
        <v>766</v>
      </c>
    </row>
    <row r="32" spans="2:65" ht="10.5" customHeight="1">
      <c r="B32" s="10"/>
      <c r="D32" s="43" t="s">
        <v>268</v>
      </c>
      <c r="E32" s="10"/>
      <c r="F32" s="233" t="s">
        <v>161</v>
      </c>
      <c r="G32" s="233"/>
      <c r="I32" s="118">
        <v>17</v>
      </c>
      <c r="J32" s="118">
        <f t="shared" si="26"/>
        <v>336</v>
      </c>
      <c r="K32" s="118">
        <v>281</v>
      </c>
      <c r="L32" s="118">
        <v>55</v>
      </c>
      <c r="M32" s="118">
        <v>17</v>
      </c>
      <c r="N32" s="118">
        <f t="shared" si="27"/>
        <v>336</v>
      </c>
      <c r="O32" s="118">
        <v>281</v>
      </c>
      <c r="P32" s="119">
        <v>55</v>
      </c>
      <c r="Q32" s="118">
        <v>18</v>
      </c>
      <c r="R32" s="118">
        <v>302</v>
      </c>
      <c r="S32" s="118">
        <v>254</v>
      </c>
      <c r="T32" s="175">
        <v>48</v>
      </c>
      <c r="U32" s="118">
        <v>25</v>
      </c>
      <c r="V32" s="118">
        <f t="shared" si="28"/>
        <v>352</v>
      </c>
      <c r="W32" s="118">
        <v>303</v>
      </c>
      <c r="X32" s="118">
        <v>49</v>
      </c>
      <c r="Y32" s="118">
        <v>25</v>
      </c>
      <c r="Z32" s="118">
        <f t="shared" si="29"/>
        <v>352</v>
      </c>
      <c r="AA32" s="118">
        <v>303</v>
      </c>
      <c r="AB32" s="119">
        <v>49</v>
      </c>
      <c r="AC32" s="118">
        <v>24</v>
      </c>
      <c r="AD32" s="178">
        <v>358</v>
      </c>
      <c r="AE32" s="178">
        <v>318</v>
      </c>
      <c r="AF32" s="179">
        <v>40</v>
      </c>
      <c r="AH32" s="10"/>
      <c r="AI32" s="10"/>
      <c r="AJ32" s="18"/>
      <c r="AK32" s="43" t="s">
        <v>270</v>
      </c>
      <c r="AL32" s="10"/>
      <c r="AM32" s="233" t="s">
        <v>162</v>
      </c>
      <c r="AN32" s="233"/>
      <c r="AO32" s="9"/>
      <c r="AP32" s="118">
        <v>67</v>
      </c>
      <c r="AQ32" s="118">
        <f t="shared" si="4"/>
        <v>270</v>
      </c>
      <c r="AR32" s="118">
        <v>178</v>
      </c>
      <c r="AS32" s="118">
        <v>92</v>
      </c>
      <c r="AT32" s="118">
        <v>67</v>
      </c>
      <c r="AU32" s="118">
        <f t="shared" si="5"/>
        <v>270</v>
      </c>
      <c r="AV32" s="118">
        <v>178</v>
      </c>
      <c r="AW32" s="131">
        <v>92</v>
      </c>
      <c r="AX32" s="118">
        <v>59</v>
      </c>
      <c r="AY32" s="118">
        <v>256</v>
      </c>
      <c r="AZ32" s="118">
        <v>175</v>
      </c>
      <c r="BA32" s="175">
        <v>81</v>
      </c>
      <c r="BB32" s="118">
        <v>51</v>
      </c>
      <c r="BC32" s="118">
        <f>SUM(BD32:BE32)</f>
        <v>216</v>
      </c>
      <c r="BD32" s="118">
        <v>145</v>
      </c>
      <c r="BE32" s="118">
        <v>71</v>
      </c>
      <c r="BF32" s="118">
        <v>51</v>
      </c>
      <c r="BG32" s="118">
        <f>SUM(BH32:BI32)</f>
        <v>216</v>
      </c>
      <c r="BH32" s="118">
        <v>145</v>
      </c>
      <c r="BI32" s="119">
        <v>71</v>
      </c>
      <c r="BJ32" s="178">
        <v>50</v>
      </c>
      <c r="BK32" s="178">
        <v>265</v>
      </c>
      <c r="BL32" s="178">
        <v>189</v>
      </c>
      <c r="BM32" s="179">
        <v>76</v>
      </c>
    </row>
    <row r="33" spans="2:65" ht="10.5" customHeight="1">
      <c r="B33" s="10"/>
      <c r="C33" s="18"/>
      <c r="D33" s="18" t="s">
        <v>18</v>
      </c>
      <c r="E33" s="10"/>
      <c r="F33" s="233" t="s">
        <v>163</v>
      </c>
      <c r="G33" s="233"/>
      <c r="I33" s="118">
        <v>13</v>
      </c>
      <c r="J33" s="118">
        <f t="shared" si="26"/>
        <v>110</v>
      </c>
      <c r="K33" s="118">
        <v>40</v>
      </c>
      <c r="L33" s="118">
        <v>70</v>
      </c>
      <c r="M33" s="118">
        <v>13</v>
      </c>
      <c r="N33" s="118">
        <f t="shared" si="27"/>
        <v>110</v>
      </c>
      <c r="O33" s="118">
        <v>40</v>
      </c>
      <c r="P33" s="119">
        <v>70</v>
      </c>
      <c r="Q33" s="118">
        <v>15</v>
      </c>
      <c r="R33" s="118">
        <v>127</v>
      </c>
      <c r="S33" s="118">
        <v>49</v>
      </c>
      <c r="T33" s="175">
        <v>78</v>
      </c>
      <c r="U33" s="118">
        <v>18</v>
      </c>
      <c r="V33" s="118">
        <f t="shared" si="28"/>
        <v>115</v>
      </c>
      <c r="W33" s="118">
        <v>52</v>
      </c>
      <c r="X33" s="118">
        <v>63</v>
      </c>
      <c r="Y33" s="118">
        <v>18</v>
      </c>
      <c r="Z33" s="118">
        <f t="shared" si="29"/>
        <v>115</v>
      </c>
      <c r="AA33" s="118">
        <v>52</v>
      </c>
      <c r="AB33" s="119">
        <v>63</v>
      </c>
      <c r="AC33" s="118">
        <v>17</v>
      </c>
      <c r="AD33" s="178">
        <v>113</v>
      </c>
      <c r="AE33" s="178">
        <v>51</v>
      </c>
      <c r="AF33" s="179">
        <v>62</v>
      </c>
      <c r="AH33" s="10"/>
      <c r="AI33" s="10"/>
      <c r="AK33" s="44" t="s">
        <v>271</v>
      </c>
      <c r="AL33" s="10"/>
      <c r="AM33" s="233" t="s">
        <v>164</v>
      </c>
      <c r="AN33" s="233"/>
      <c r="AO33" s="9"/>
      <c r="AP33" s="118">
        <v>917</v>
      </c>
      <c r="AQ33" s="118">
        <f t="shared" si="4"/>
        <v>1655</v>
      </c>
      <c r="AR33" s="118">
        <v>892</v>
      </c>
      <c r="AS33" s="118">
        <v>763</v>
      </c>
      <c r="AT33" s="118">
        <v>915</v>
      </c>
      <c r="AU33" s="118">
        <f t="shared" si="5"/>
        <v>1644</v>
      </c>
      <c r="AV33" s="118">
        <v>883</v>
      </c>
      <c r="AW33" s="131">
        <v>761</v>
      </c>
      <c r="AX33" s="118">
        <v>781</v>
      </c>
      <c r="AY33" s="118">
        <v>1398</v>
      </c>
      <c r="AZ33" s="118">
        <v>735</v>
      </c>
      <c r="BA33" s="175">
        <v>663</v>
      </c>
      <c r="BB33" s="118">
        <v>726</v>
      </c>
      <c r="BC33" s="118">
        <f>SUM(BD33:BE33)</f>
        <v>1340</v>
      </c>
      <c r="BD33" s="118">
        <v>673</v>
      </c>
      <c r="BE33" s="118">
        <v>667</v>
      </c>
      <c r="BF33" s="118">
        <v>724</v>
      </c>
      <c r="BG33" s="118">
        <f>SUM(BH33:BI33)</f>
        <v>1326</v>
      </c>
      <c r="BH33" s="118">
        <v>666</v>
      </c>
      <c r="BI33" s="119">
        <v>660</v>
      </c>
      <c r="BJ33" s="178">
        <v>677</v>
      </c>
      <c r="BK33" s="178">
        <v>1262</v>
      </c>
      <c r="BL33" s="178">
        <v>665</v>
      </c>
      <c r="BM33" s="179">
        <v>595</v>
      </c>
    </row>
    <row r="34" spans="2:65" ht="10.5" customHeight="1">
      <c r="B34" s="10"/>
      <c r="C34" s="18"/>
      <c r="D34" s="18" t="s">
        <v>165</v>
      </c>
      <c r="E34" s="10"/>
      <c r="F34" s="233" t="s">
        <v>378</v>
      </c>
      <c r="G34" s="233"/>
      <c r="I34" s="118">
        <v>19</v>
      </c>
      <c r="J34" s="118">
        <f t="shared" si="26"/>
        <v>188</v>
      </c>
      <c r="K34" s="118">
        <v>127</v>
      </c>
      <c r="L34" s="118">
        <v>61</v>
      </c>
      <c r="M34" s="118">
        <v>19</v>
      </c>
      <c r="N34" s="118">
        <f t="shared" si="27"/>
        <v>188</v>
      </c>
      <c r="O34" s="118">
        <v>127</v>
      </c>
      <c r="P34" s="119">
        <v>61</v>
      </c>
      <c r="Q34" s="118">
        <v>14</v>
      </c>
      <c r="R34" s="118">
        <v>126</v>
      </c>
      <c r="S34" s="118">
        <v>87</v>
      </c>
      <c r="T34" s="175">
        <v>39</v>
      </c>
      <c r="U34" s="118">
        <v>16</v>
      </c>
      <c r="V34" s="118">
        <f t="shared" si="28"/>
        <v>151</v>
      </c>
      <c r="W34" s="118">
        <v>107</v>
      </c>
      <c r="X34" s="118">
        <v>44</v>
      </c>
      <c r="Y34" s="118">
        <v>16</v>
      </c>
      <c r="Z34" s="118">
        <f t="shared" si="29"/>
        <v>151</v>
      </c>
      <c r="AA34" s="118">
        <v>107</v>
      </c>
      <c r="AB34" s="119">
        <v>44</v>
      </c>
      <c r="AC34" s="118">
        <v>17</v>
      </c>
      <c r="AD34" s="178">
        <v>133</v>
      </c>
      <c r="AE34" s="178">
        <v>100</v>
      </c>
      <c r="AF34" s="179">
        <v>33</v>
      </c>
      <c r="AH34" s="10"/>
      <c r="AI34" s="10"/>
      <c r="AJ34" s="18"/>
      <c r="AK34" s="43" t="s">
        <v>273</v>
      </c>
      <c r="AM34" s="234" t="s">
        <v>195</v>
      </c>
      <c r="AN34" s="234"/>
      <c r="AO34" s="9"/>
      <c r="AP34" s="118">
        <v>61</v>
      </c>
      <c r="AQ34" s="118">
        <f t="shared" si="4"/>
        <v>404</v>
      </c>
      <c r="AR34" s="118">
        <v>292</v>
      </c>
      <c r="AS34" s="118">
        <v>112</v>
      </c>
      <c r="AT34" s="118">
        <v>61</v>
      </c>
      <c r="AU34" s="118">
        <f t="shared" si="5"/>
        <v>404</v>
      </c>
      <c r="AV34" s="118">
        <v>292</v>
      </c>
      <c r="AW34" s="131">
        <v>112</v>
      </c>
      <c r="AX34" s="118">
        <v>61</v>
      </c>
      <c r="AY34" s="118">
        <v>411</v>
      </c>
      <c r="AZ34" s="118">
        <v>282</v>
      </c>
      <c r="BA34" s="175">
        <v>129</v>
      </c>
      <c r="BB34" s="118">
        <v>62</v>
      </c>
      <c r="BC34" s="118">
        <f>SUM(BD34:BE34)</f>
        <v>437</v>
      </c>
      <c r="BD34" s="118">
        <v>281</v>
      </c>
      <c r="BE34" s="118">
        <v>156</v>
      </c>
      <c r="BF34" s="118">
        <v>62</v>
      </c>
      <c r="BG34" s="118">
        <f>SUM(BH34:BI34)</f>
        <v>437</v>
      </c>
      <c r="BH34" s="118">
        <v>281</v>
      </c>
      <c r="BI34" s="119">
        <v>156</v>
      </c>
      <c r="BJ34" s="178">
        <v>58</v>
      </c>
      <c r="BK34" s="178">
        <v>348</v>
      </c>
      <c r="BL34" s="178">
        <v>250</v>
      </c>
      <c r="BM34" s="179">
        <v>95</v>
      </c>
    </row>
    <row r="35" spans="2:65" ht="10.5" customHeight="1">
      <c r="B35" s="10"/>
      <c r="C35" s="18"/>
      <c r="D35" s="18" t="s">
        <v>20</v>
      </c>
      <c r="E35" s="10"/>
      <c r="F35" s="233" t="s">
        <v>29</v>
      </c>
      <c r="G35" s="233"/>
      <c r="I35" s="118">
        <v>5</v>
      </c>
      <c r="J35" s="118">
        <f t="shared" si="26"/>
        <v>15</v>
      </c>
      <c r="K35" s="118">
        <v>9</v>
      </c>
      <c r="L35" s="118">
        <v>6</v>
      </c>
      <c r="M35" s="118">
        <v>5</v>
      </c>
      <c r="N35" s="118">
        <f t="shared" si="27"/>
        <v>15</v>
      </c>
      <c r="O35" s="118">
        <v>9</v>
      </c>
      <c r="P35" s="119">
        <v>6</v>
      </c>
      <c r="Q35" s="118">
        <v>5</v>
      </c>
      <c r="R35" s="118">
        <v>11</v>
      </c>
      <c r="S35" s="118">
        <v>7</v>
      </c>
      <c r="T35" s="175">
        <v>4</v>
      </c>
      <c r="U35" s="118">
        <v>5</v>
      </c>
      <c r="V35" s="118">
        <f t="shared" si="28"/>
        <v>13</v>
      </c>
      <c r="W35" s="118">
        <v>9</v>
      </c>
      <c r="X35" s="118">
        <v>4</v>
      </c>
      <c r="Y35" s="118">
        <v>5</v>
      </c>
      <c r="Z35" s="118">
        <f t="shared" si="29"/>
        <v>13</v>
      </c>
      <c r="AA35" s="118">
        <v>9</v>
      </c>
      <c r="AB35" s="119">
        <v>4</v>
      </c>
      <c r="AC35" s="118">
        <v>5</v>
      </c>
      <c r="AD35" s="178">
        <v>11</v>
      </c>
      <c r="AE35" s="178">
        <v>6</v>
      </c>
      <c r="AF35" s="179">
        <v>5</v>
      </c>
      <c r="AH35" s="10"/>
      <c r="AI35" s="10"/>
      <c r="AJ35" s="18"/>
      <c r="AO35" s="9"/>
      <c r="AP35" s="118"/>
      <c r="AQ35" s="118"/>
      <c r="AR35" s="118"/>
      <c r="AS35" s="118"/>
      <c r="AT35" s="118"/>
      <c r="AU35" s="118"/>
      <c r="AV35" s="118"/>
      <c r="AW35" s="131"/>
      <c r="AX35" s="118"/>
      <c r="AY35" s="118"/>
      <c r="AZ35" s="118"/>
      <c r="BA35" s="175"/>
      <c r="BB35" s="118"/>
      <c r="BC35" s="118"/>
      <c r="BD35" s="118"/>
      <c r="BE35" s="118"/>
      <c r="BF35" s="118"/>
      <c r="BG35" s="118"/>
      <c r="BH35" s="118"/>
      <c r="BI35" s="119"/>
      <c r="BJ35" s="178"/>
      <c r="BK35" s="178"/>
      <c r="BL35" s="178"/>
      <c r="BM35" s="179"/>
    </row>
    <row r="36" spans="2:65" ht="10.5" customHeight="1">
      <c r="B36" s="10"/>
      <c r="C36" s="18"/>
      <c r="D36" s="18" t="s">
        <v>22</v>
      </c>
      <c r="E36" s="10"/>
      <c r="F36" s="233" t="s">
        <v>166</v>
      </c>
      <c r="G36" s="233"/>
      <c r="I36" s="118">
        <v>14</v>
      </c>
      <c r="J36" s="118">
        <f t="shared" si="26"/>
        <v>1232</v>
      </c>
      <c r="K36" s="118">
        <v>1163</v>
      </c>
      <c r="L36" s="118">
        <v>69</v>
      </c>
      <c r="M36" s="118">
        <v>14</v>
      </c>
      <c r="N36" s="118">
        <f t="shared" si="27"/>
        <v>1232</v>
      </c>
      <c r="O36" s="118">
        <v>1163</v>
      </c>
      <c r="P36" s="119">
        <v>69</v>
      </c>
      <c r="Q36" s="118">
        <v>12</v>
      </c>
      <c r="R36" s="118">
        <v>874</v>
      </c>
      <c r="S36" s="118">
        <v>838</v>
      </c>
      <c r="T36" s="175">
        <v>36</v>
      </c>
      <c r="U36" s="118">
        <v>11</v>
      </c>
      <c r="V36" s="118">
        <f t="shared" si="28"/>
        <v>815</v>
      </c>
      <c r="W36" s="118">
        <v>759</v>
      </c>
      <c r="X36" s="118">
        <v>56</v>
      </c>
      <c r="Y36" s="118">
        <v>11</v>
      </c>
      <c r="Z36" s="118">
        <f t="shared" si="29"/>
        <v>815</v>
      </c>
      <c r="AA36" s="118">
        <v>759</v>
      </c>
      <c r="AB36" s="119">
        <v>56</v>
      </c>
      <c r="AC36" s="118">
        <v>12</v>
      </c>
      <c r="AD36" s="178">
        <v>738</v>
      </c>
      <c r="AE36" s="178">
        <v>697</v>
      </c>
      <c r="AF36" s="179">
        <v>41</v>
      </c>
      <c r="AH36" s="10"/>
      <c r="AI36" s="10"/>
      <c r="AJ36" s="18" t="s">
        <v>269</v>
      </c>
      <c r="AK36" s="10"/>
      <c r="AL36" s="10"/>
      <c r="AM36" s="253" t="s">
        <v>313</v>
      </c>
      <c r="AN36" s="253"/>
      <c r="AO36" s="9"/>
      <c r="AP36" s="118">
        <f>SUM(AP37:AP40)</f>
        <v>310</v>
      </c>
      <c r="AQ36" s="118">
        <f aca="true" t="shared" si="32" ref="AQ36:AW36">SUM(AQ37:AQ40)</f>
        <v>2158</v>
      </c>
      <c r="AR36" s="118">
        <f t="shared" si="32"/>
        <v>1534</v>
      </c>
      <c r="AS36" s="118">
        <f t="shared" si="32"/>
        <v>624</v>
      </c>
      <c r="AT36" s="118">
        <f t="shared" si="32"/>
        <v>296</v>
      </c>
      <c r="AU36" s="118">
        <f t="shared" si="32"/>
        <v>1576</v>
      </c>
      <c r="AV36" s="118">
        <f t="shared" si="32"/>
        <v>1029</v>
      </c>
      <c r="AW36" s="118">
        <f t="shared" si="32"/>
        <v>547</v>
      </c>
      <c r="AX36" s="118">
        <v>272</v>
      </c>
      <c r="AY36" s="118">
        <v>1496</v>
      </c>
      <c r="AZ36" s="118">
        <v>992</v>
      </c>
      <c r="BA36" s="175">
        <v>504</v>
      </c>
      <c r="BB36" s="118">
        <f>SUM(BB37:BB40)</f>
        <v>300</v>
      </c>
      <c r="BC36" s="118">
        <f aca="true" t="shared" si="33" ref="BC36:BI36">SUM(BC37:BC40)</f>
        <v>1978</v>
      </c>
      <c r="BD36" s="118">
        <f t="shared" si="33"/>
        <v>1408</v>
      </c>
      <c r="BE36" s="118">
        <f t="shared" si="33"/>
        <v>570</v>
      </c>
      <c r="BF36" s="118">
        <f t="shared" si="33"/>
        <v>289</v>
      </c>
      <c r="BG36" s="118">
        <f t="shared" si="33"/>
        <v>1516</v>
      </c>
      <c r="BH36" s="118">
        <f t="shared" si="33"/>
        <v>1019</v>
      </c>
      <c r="BI36" s="130">
        <f t="shared" si="33"/>
        <v>497</v>
      </c>
      <c r="BJ36" s="178">
        <v>265</v>
      </c>
      <c r="BK36" s="178">
        <v>1461</v>
      </c>
      <c r="BL36" s="178">
        <v>982</v>
      </c>
      <c r="BM36" s="179">
        <v>478</v>
      </c>
    </row>
    <row r="37" spans="2:65" ht="10.5" customHeight="1">
      <c r="B37" s="10"/>
      <c r="C37" s="18"/>
      <c r="D37" s="18" t="s">
        <v>24</v>
      </c>
      <c r="E37" s="10"/>
      <c r="F37" s="233" t="s">
        <v>167</v>
      </c>
      <c r="G37" s="233"/>
      <c r="I37" s="118">
        <v>22</v>
      </c>
      <c r="J37" s="118">
        <f t="shared" si="26"/>
        <v>211</v>
      </c>
      <c r="K37" s="118">
        <v>155</v>
      </c>
      <c r="L37" s="118">
        <v>56</v>
      </c>
      <c r="M37" s="118">
        <v>22</v>
      </c>
      <c r="N37" s="118">
        <f t="shared" si="27"/>
        <v>211</v>
      </c>
      <c r="O37" s="118">
        <v>155</v>
      </c>
      <c r="P37" s="119">
        <v>56</v>
      </c>
      <c r="Q37" s="118">
        <v>21</v>
      </c>
      <c r="R37" s="118">
        <v>212</v>
      </c>
      <c r="S37" s="118">
        <v>141</v>
      </c>
      <c r="T37" s="175">
        <v>71</v>
      </c>
      <c r="U37" s="118">
        <v>18</v>
      </c>
      <c r="V37" s="118">
        <f t="shared" si="28"/>
        <v>161</v>
      </c>
      <c r="W37" s="118">
        <v>111</v>
      </c>
      <c r="X37" s="118">
        <v>50</v>
      </c>
      <c r="Y37" s="118">
        <v>18</v>
      </c>
      <c r="Z37" s="118">
        <f t="shared" si="29"/>
        <v>161</v>
      </c>
      <c r="AA37" s="118">
        <v>111</v>
      </c>
      <c r="AB37" s="119">
        <v>50</v>
      </c>
      <c r="AC37" s="118">
        <v>19</v>
      </c>
      <c r="AD37" s="178">
        <v>162</v>
      </c>
      <c r="AE37" s="178">
        <v>115</v>
      </c>
      <c r="AF37" s="179">
        <v>47</v>
      </c>
      <c r="AH37" s="10"/>
      <c r="AI37" s="10"/>
      <c r="AK37" s="43" t="s">
        <v>274</v>
      </c>
      <c r="AL37" s="10"/>
      <c r="AM37" s="233" t="s">
        <v>186</v>
      </c>
      <c r="AN37" s="233"/>
      <c r="AO37" s="9"/>
      <c r="AP37" s="118">
        <v>10</v>
      </c>
      <c r="AQ37" s="118">
        <f t="shared" si="4"/>
        <v>169</v>
      </c>
      <c r="AR37" s="118">
        <v>126</v>
      </c>
      <c r="AS37" s="118">
        <v>43</v>
      </c>
      <c r="AT37" s="118">
        <v>5</v>
      </c>
      <c r="AU37" s="118">
        <f t="shared" si="5"/>
        <v>122</v>
      </c>
      <c r="AV37" s="118">
        <v>84</v>
      </c>
      <c r="AW37" s="131">
        <v>38</v>
      </c>
      <c r="AX37" s="118">
        <v>6</v>
      </c>
      <c r="AY37" s="118">
        <v>144</v>
      </c>
      <c r="AZ37" s="118">
        <v>103</v>
      </c>
      <c r="BA37" s="175">
        <v>41</v>
      </c>
      <c r="BB37" s="118">
        <v>9</v>
      </c>
      <c r="BC37" s="118">
        <f>SUM(BD37:BE37)</f>
        <v>148</v>
      </c>
      <c r="BD37" s="118">
        <v>102</v>
      </c>
      <c r="BE37" s="118">
        <v>46</v>
      </c>
      <c r="BF37" s="118">
        <v>7</v>
      </c>
      <c r="BG37" s="118">
        <f>SUM(BH37:BI37)</f>
        <v>139</v>
      </c>
      <c r="BH37" s="118">
        <v>96</v>
      </c>
      <c r="BI37" s="119">
        <v>43</v>
      </c>
      <c r="BJ37" s="178">
        <v>7</v>
      </c>
      <c r="BK37" s="178">
        <v>148</v>
      </c>
      <c r="BL37" s="178">
        <v>102</v>
      </c>
      <c r="BM37" s="179">
        <v>46</v>
      </c>
    </row>
    <row r="38" spans="2:65" ht="10.5" customHeight="1">
      <c r="B38" s="10"/>
      <c r="C38" s="18"/>
      <c r="D38" s="18" t="s">
        <v>26</v>
      </c>
      <c r="E38" s="10"/>
      <c r="F38" s="233" t="s">
        <v>170</v>
      </c>
      <c r="G38" s="233"/>
      <c r="I38" s="118">
        <v>12</v>
      </c>
      <c r="J38" s="118">
        <f t="shared" si="26"/>
        <v>588</v>
      </c>
      <c r="K38" s="118">
        <v>449</v>
      </c>
      <c r="L38" s="118">
        <v>139</v>
      </c>
      <c r="M38" s="118">
        <v>12</v>
      </c>
      <c r="N38" s="118">
        <f t="shared" si="27"/>
        <v>588</v>
      </c>
      <c r="O38" s="118">
        <v>449</v>
      </c>
      <c r="P38" s="119">
        <v>139</v>
      </c>
      <c r="Q38" s="118">
        <v>12</v>
      </c>
      <c r="R38" s="118">
        <v>601</v>
      </c>
      <c r="S38" s="118">
        <v>455</v>
      </c>
      <c r="T38" s="175">
        <v>146</v>
      </c>
      <c r="U38" s="118">
        <v>9</v>
      </c>
      <c r="V38" s="118">
        <f t="shared" si="28"/>
        <v>541</v>
      </c>
      <c r="W38" s="118">
        <v>398</v>
      </c>
      <c r="X38" s="118">
        <v>143</v>
      </c>
      <c r="Y38" s="118">
        <v>9</v>
      </c>
      <c r="Z38" s="118">
        <f t="shared" si="29"/>
        <v>541</v>
      </c>
      <c r="AA38" s="118">
        <v>398</v>
      </c>
      <c r="AB38" s="119">
        <v>143</v>
      </c>
      <c r="AC38" s="118">
        <v>11</v>
      </c>
      <c r="AD38" s="178">
        <v>633</v>
      </c>
      <c r="AE38" s="178">
        <v>483</v>
      </c>
      <c r="AF38" s="179">
        <v>150</v>
      </c>
      <c r="AH38" s="10"/>
      <c r="AI38" s="10"/>
      <c r="AJ38" s="18"/>
      <c r="AK38" s="43" t="s">
        <v>275</v>
      </c>
      <c r="AL38" s="10"/>
      <c r="AM38" s="233" t="s">
        <v>380</v>
      </c>
      <c r="AN38" s="233"/>
      <c r="AO38" s="9"/>
      <c r="AP38" s="118">
        <v>122</v>
      </c>
      <c r="AQ38" s="118">
        <f t="shared" si="4"/>
        <v>613</v>
      </c>
      <c r="AR38" s="118">
        <v>337</v>
      </c>
      <c r="AS38" s="118">
        <v>276</v>
      </c>
      <c r="AT38" s="118">
        <v>122</v>
      </c>
      <c r="AU38" s="118">
        <f t="shared" si="5"/>
        <v>613</v>
      </c>
      <c r="AV38" s="118">
        <v>337</v>
      </c>
      <c r="AW38" s="131">
        <v>276</v>
      </c>
      <c r="AX38" s="118">
        <v>112</v>
      </c>
      <c r="AY38" s="118">
        <v>561</v>
      </c>
      <c r="AZ38" s="118">
        <v>311</v>
      </c>
      <c r="BA38" s="175">
        <v>250</v>
      </c>
      <c r="BB38" s="118">
        <v>117</v>
      </c>
      <c r="BC38" s="118">
        <f>SUM(BD38:BE38)</f>
        <v>627</v>
      </c>
      <c r="BD38" s="118">
        <v>382</v>
      </c>
      <c r="BE38" s="118">
        <v>245</v>
      </c>
      <c r="BF38" s="118">
        <v>117</v>
      </c>
      <c r="BG38" s="118">
        <f>SUM(BH38:BI38)</f>
        <v>627</v>
      </c>
      <c r="BH38" s="118">
        <v>382</v>
      </c>
      <c r="BI38" s="119">
        <v>245</v>
      </c>
      <c r="BJ38" s="178">
        <v>102</v>
      </c>
      <c r="BK38" s="178">
        <v>579</v>
      </c>
      <c r="BL38" s="178">
        <v>352</v>
      </c>
      <c r="BM38" s="179">
        <v>227</v>
      </c>
    </row>
    <row r="39" spans="2:65" ht="10.5" customHeight="1">
      <c r="B39" s="10"/>
      <c r="C39" s="18"/>
      <c r="D39" s="18" t="s">
        <v>169</v>
      </c>
      <c r="E39" s="10"/>
      <c r="F39" s="233" t="s">
        <v>171</v>
      </c>
      <c r="G39" s="233"/>
      <c r="I39" s="118">
        <v>3</v>
      </c>
      <c r="J39" s="118">
        <f t="shared" si="26"/>
        <v>20</v>
      </c>
      <c r="K39" s="118">
        <v>17</v>
      </c>
      <c r="L39" s="118">
        <v>3</v>
      </c>
      <c r="M39" s="118">
        <v>3</v>
      </c>
      <c r="N39" s="118">
        <f t="shared" si="27"/>
        <v>20</v>
      </c>
      <c r="O39" s="118">
        <v>17</v>
      </c>
      <c r="P39" s="119">
        <v>3</v>
      </c>
      <c r="Q39" s="118">
        <v>3</v>
      </c>
      <c r="R39" s="118">
        <v>19</v>
      </c>
      <c r="S39" s="118">
        <v>16</v>
      </c>
      <c r="T39" s="175">
        <v>3</v>
      </c>
      <c r="U39" s="118">
        <v>4</v>
      </c>
      <c r="V39" s="118">
        <f t="shared" si="28"/>
        <v>22</v>
      </c>
      <c r="W39" s="118">
        <v>18</v>
      </c>
      <c r="X39" s="118">
        <v>4</v>
      </c>
      <c r="Y39" s="118">
        <v>4</v>
      </c>
      <c r="Z39" s="118">
        <f t="shared" si="29"/>
        <v>22</v>
      </c>
      <c r="AA39" s="118">
        <v>18</v>
      </c>
      <c r="AB39" s="119">
        <v>4</v>
      </c>
      <c r="AC39" s="118">
        <v>6</v>
      </c>
      <c r="AD39" s="178">
        <v>28</v>
      </c>
      <c r="AE39" s="178">
        <v>21</v>
      </c>
      <c r="AF39" s="179">
        <v>7</v>
      </c>
      <c r="AH39" s="10"/>
      <c r="AI39" s="10"/>
      <c r="AJ39" s="18"/>
      <c r="AK39" s="43" t="s">
        <v>277</v>
      </c>
      <c r="AL39" s="10"/>
      <c r="AM39" s="233" t="s">
        <v>314</v>
      </c>
      <c r="AN39" s="233"/>
      <c r="AO39" s="9"/>
      <c r="AP39" s="118">
        <v>9</v>
      </c>
      <c r="AQ39" s="118">
        <f t="shared" si="4"/>
        <v>116</v>
      </c>
      <c r="AR39" s="118">
        <v>74</v>
      </c>
      <c r="AS39" s="118">
        <v>42</v>
      </c>
      <c r="AT39" s="118">
        <v>9</v>
      </c>
      <c r="AU39" s="118">
        <f t="shared" si="5"/>
        <v>116</v>
      </c>
      <c r="AV39" s="118">
        <v>74</v>
      </c>
      <c r="AW39" s="131">
        <v>42</v>
      </c>
      <c r="AX39" s="118">
        <v>8</v>
      </c>
      <c r="AY39" s="118">
        <v>104</v>
      </c>
      <c r="AZ39" s="118">
        <v>72</v>
      </c>
      <c r="BA39" s="175">
        <v>32</v>
      </c>
      <c r="BB39" s="118">
        <v>9</v>
      </c>
      <c r="BC39" s="118">
        <f>SUM(BD39:BE39)</f>
        <v>82</v>
      </c>
      <c r="BD39" s="118">
        <v>55</v>
      </c>
      <c r="BE39" s="118">
        <v>27</v>
      </c>
      <c r="BF39" s="118">
        <v>9</v>
      </c>
      <c r="BG39" s="118">
        <f>SUM(BH39:BI39)</f>
        <v>82</v>
      </c>
      <c r="BH39" s="118">
        <v>55</v>
      </c>
      <c r="BI39" s="119">
        <v>27</v>
      </c>
      <c r="BJ39" s="178">
        <v>9</v>
      </c>
      <c r="BK39" s="178">
        <v>90</v>
      </c>
      <c r="BL39" s="178">
        <v>60</v>
      </c>
      <c r="BM39" s="179">
        <v>30</v>
      </c>
    </row>
    <row r="40" spans="2:65" ht="10.5" customHeight="1">
      <c r="B40" s="10"/>
      <c r="C40" s="18"/>
      <c r="D40" s="18" t="s">
        <v>30</v>
      </c>
      <c r="E40" s="10"/>
      <c r="F40" s="233" t="s">
        <v>35</v>
      </c>
      <c r="G40" s="233"/>
      <c r="I40" s="118">
        <v>8</v>
      </c>
      <c r="J40" s="118">
        <f t="shared" si="26"/>
        <v>118</v>
      </c>
      <c r="K40" s="118">
        <v>80</v>
      </c>
      <c r="L40" s="118">
        <v>38</v>
      </c>
      <c r="M40" s="118">
        <v>8</v>
      </c>
      <c r="N40" s="118">
        <f t="shared" si="27"/>
        <v>118</v>
      </c>
      <c r="O40" s="118">
        <v>80</v>
      </c>
      <c r="P40" s="119">
        <v>38</v>
      </c>
      <c r="Q40" s="118">
        <v>6</v>
      </c>
      <c r="R40" s="118">
        <v>71</v>
      </c>
      <c r="S40" s="118">
        <v>51</v>
      </c>
      <c r="T40" s="175">
        <v>20</v>
      </c>
      <c r="U40" s="118">
        <v>6</v>
      </c>
      <c r="V40" s="118">
        <f t="shared" si="28"/>
        <v>69</v>
      </c>
      <c r="W40" s="118">
        <v>47</v>
      </c>
      <c r="X40" s="118">
        <v>22</v>
      </c>
      <c r="Y40" s="118">
        <v>6</v>
      </c>
      <c r="Z40" s="118">
        <f t="shared" si="29"/>
        <v>69</v>
      </c>
      <c r="AA40" s="118">
        <v>47</v>
      </c>
      <c r="AB40" s="119">
        <v>22</v>
      </c>
      <c r="AC40" s="118">
        <v>6</v>
      </c>
      <c r="AD40" s="178">
        <v>79</v>
      </c>
      <c r="AE40" s="178">
        <v>48</v>
      </c>
      <c r="AF40" s="179">
        <v>31</v>
      </c>
      <c r="AH40" s="10"/>
      <c r="AI40" s="10"/>
      <c r="AJ40" s="18"/>
      <c r="AK40" s="43" t="s">
        <v>278</v>
      </c>
      <c r="AL40" s="10"/>
      <c r="AM40" s="233" t="s">
        <v>381</v>
      </c>
      <c r="AN40" s="233"/>
      <c r="AO40" s="9"/>
      <c r="AP40" s="118">
        <v>169</v>
      </c>
      <c r="AQ40" s="118">
        <f t="shared" si="4"/>
        <v>1260</v>
      </c>
      <c r="AR40" s="118">
        <v>997</v>
      </c>
      <c r="AS40" s="118">
        <v>263</v>
      </c>
      <c r="AT40" s="118">
        <v>160</v>
      </c>
      <c r="AU40" s="118">
        <f t="shared" si="5"/>
        <v>725</v>
      </c>
      <c r="AV40" s="118">
        <v>534</v>
      </c>
      <c r="AW40" s="119">
        <v>191</v>
      </c>
      <c r="AX40" s="118">
        <v>145</v>
      </c>
      <c r="AY40" s="118">
        <v>685</v>
      </c>
      <c r="AZ40" s="118">
        <v>505</v>
      </c>
      <c r="BA40" s="175">
        <v>180</v>
      </c>
      <c r="BB40" s="118">
        <v>165</v>
      </c>
      <c r="BC40" s="118">
        <f>SUM(BD40:BE40)</f>
        <v>1121</v>
      </c>
      <c r="BD40" s="118">
        <v>869</v>
      </c>
      <c r="BE40" s="118">
        <v>252</v>
      </c>
      <c r="BF40" s="118">
        <v>156</v>
      </c>
      <c r="BG40" s="118">
        <f>SUM(BH40:BI40)</f>
        <v>668</v>
      </c>
      <c r="BH40" s="118">
        <v>486</v>
      </c>
      <c r="BI40" s="119">
        <v>182</v>
      </c>
      <c r="BJ40" s="178">
        <v>147</v>
      </c>
      <c r="BK40" s="178">
        <v>644</v>
      </c>
      <c r="BL40" s="178">
        <v>468</v>
      </c>
      <c r="BM40" s="179">
        <v>175</v>
      </c>
    </row>
    <row r="41" spans="2:65" ht="10.5" customHeight="1">
      <c r="B41" s="10"/>
      <c r="C41" s="18"/>
      <c r="D41" s="18" t="s">
        <v>31</v>
      </c>
      <c r="E41" s="10"/>
      <c r="F41" s="233" t="s">
        <v>37</v>
      </c>
      <c r="G41" s="233"/>
      <c r="I41" s="118">
        <v>0</v>
      </c>
      <c r="J41" s="118">
        <f t="shared" si="26"/>
        <v>0</v>
      </c>
      <c r="K41" s="118">
        <v>0</v>
      </c>
      <c r="L41" s="118">
        <v>0</v>
      </c>
      <c r="M41" s="118">
        <v>0</v>
      </c>
      <c r="N41" s="118">
        <f t="shared" si="27"/>
        <v>0</v>
      </c>
      <c r="O41" s="118">
        <v>0</v>
      </c>
      <c r="P41" s="119">
        <v>0</v>
      </c>
      <c r="Q41" s="118">
        <v>0</v>
      </c>
      <c r="R41" s="118">
        <v>0</v>
      </c>
      <c r="S41" s="118">
        <v>0</v>
      </c>
      <c r="T41" s="175">
        <v>0</v>
      </c>
      <c r="U41" s="118">
        <v>0</v>
      </c>
      <c r="V41" s="118">
        <f t="shared" si="28"/>
        <v>0</v>
      </c>
      <c r="W41" s="118">
        <v>0</v>
      </c>
      <c r="X41" s="118">
        <v>0</v>
      </c>
      <c r="Y41" s="118">
        <v>0</v>
      </c>
      <c r="Z41" s="118">
        <f t="shared" si="29"/>
        <v>0</v>
      </c>
      <c r="AA41" s="118">
        <v>0</v>
      </c>
      <c r="AB41" s="119">
        <v>0</v>
      </c>
      <c r="AC41" s="118">
        <v>0</v>
      </c>
      <c r="AD41" s="118" t="s">
        <v>399</v>
      </c>
      <c r="AE41" s="178">
        <v>0</v>
      </c>
      <c r="AF41" s="179">
        <v>0</v>
      </c>
      <c r="AH41" s="10"/>
      <c r="AI41" s="10"/>
      <c r="AJ41" s="18"/>
      <c r="AK41" s="18"/>
      <c r="AL41" s="10"/>
      <c r="AM41" s="233"/>
      <c r="AN41" s="233"/>
      <c r="AO41" s="24"/>
      <c r="AP41" s="118"/>
      <c r="AQ41" s="118"/>
      <c r="AR41" s="118"/>
      <c r="AS41" s="118"/>
      <c r="AT41" s="118"/>
      <c r="AU41" s="118"/>
      <c r="AV41" s="118"/>
      <c r="AW41" s="131"/>
      <c r="AX41" s="118"/>
      <c r="AY41" s="118"/>
      <c r="AZ41" s="118"/>
      <c r="BA41" s="175"/>
      <c r="BB41" s="118"/>
      <c r="BC41" s="118"/>
      <c r="BD41" s="118"/>
      <c r="BE41" s="118"/>
      <c r="BF41" s="118"/>
      <c r="BG41" s="118"/>
      <c r="BH41" s="118"/>
      <c r="BI41" s="119"/>
      <c r="BJ41" s="178"/>
      <c r="BK41" s="178"/>
      <c r="BL41" s="178"/>
      <c r="BM41" s="179"/>
    </row>
    <row r="42" spans="2:65" ht="10.5" customHeight="1">
      <c r="B42" s="10"/>
      <c r="C42" s="18"/>
      <c r="D42" s="18" t="s">
        <v>32</v>
      </c>
      <c r="E42" s="10"/>
      <c r="F42" s="233" t="s">
        <v>172</v>
      </c>
      <c r="G42" s="233"/>
      <c r="I42" s="118">
        <v>1</v>
      </c>
      <c r="J42" s="118">
        <f t="shared" si="26"/>
        <v>1</v>
      </c>
      <c r="K42" s="118">
        <v>0</v>
      </c>
      <c r="L42" s="118">
        <v>1</v>
      </c>
      <c r="M42" s="118">
        <v>1</v>
      </c>
      <c r="N42" s="118">
        <f t="shared" si="27"/>
        <v>1</v>
      </c>
      <c r="O42" s="118">
        <v>0</v>
      </c>
      <c r="P42" s="119">
        <v>1</v>
      </c>
      <c r="Q42" s="118">
        <v>1</v>
      </c>
      <c r="R42" s="118">
        <v>1</v>
      </c>
      <c r="S42" s="118">
        <v>0</v>
      </c>
      <c r="T42" s="175">
        <v>1</v>
      </c>
      <c r="U42" s="118">
        <v>0</v>
      </c>
      <c r="V42" s="118">
        <f t="shared" si="28"/>
        <v>0</v>
      </c>
      <c r="W42" s="118">
        <v>0</v>
      </c>
      <c r="X42" s="118">
        <v>0</v>
      </c>
      <c r="Y42" s="118">
        <v>0</v>
      </c>
      <c r="Z42" s="118">
        <f t="shared" si="29"/>
        <v>0</v>
      </c>
      <c r="AA42" s="118">
        <v>0</v>
      </c>
      <c r="AB42" s="119">
        <v>0</v>
      </c>
      <c r="AC42" s="118">
        <v>0</v>
      </c>
      <c r="AD42" s="118" t="s">
        <v>399</v>
      </c>
      <c r="AE42" s="178">
        <v>0</v>
      </c>
      <c r="AF42" s="179">
        <v>0</v>
      </c>
      <c r="AH42" s="10"/>
      <c r="AI42" s="10"/>
      <c r="AJ42" s="18" t="s">
        <v>272</v>
      </c>
      <c r="AK42" s="18"/>
      <c r="AL42" s="10"/>
      <c r="AM42" s="233" t="s">
        <v>225</v>
      </c>
      <c r="AN42" s="233"/>
      <c r="AO42" s="9"/>
      <c r="AP42" s="118">
        <f>SUM(AP43:AP45)</f>
        <v>1539</v>
      </c>
      <c r="AQ42" s="118">
        <f aca="true" t="shared" si="34" ref="AQ42:AW42">SUM(AQ43:AQ45)</f>
        <v>8260</v>
      </c>
      <c r="AR42" s="118">
        <f t="shared" si="34"/>
        <v>2731</v>
      </c>
      <c r="AS42" s="118">
        <f t="shared" si="34"/>
        <v>5529</v>
      </c>
      <c r="AT42" s="118">
        <f t="shared" si="34"/>
        <v>1536</v>
      </c>
      <c r="AU42" s="118">
        <f t="shared" si="34"/>
        <v>8185</v>
      </c>
      <c r="AV42" s="118">
        <f t="shared" si="34"/>
        <v>2715</v>
      </c>
      <c r="AW42" s="118">
        <f t="shared" si="34"/>
        <v>5470</v>
      </c>
      <c r="AX42" s="118">
        <v>1399</v>
      </c>
      <c r="AY42" s="118">
        <v>7695</v>
      </c>
      <c r="AZ42" s="118">
        <v>2565</v>
      </c>
      <c r="BA42" s="175">
        <v>5130</v>
      </c>
      <c r="BB42" s="118">
        <f>SUM(BB43:BB45)</f>
        <v>1449</v>
      </c>
      <c r="BC42" s="118">
        <f aca="true" t="shared" si="35" ref="BC42:BI42">SUM(BC43:BC45)</f>
        <v>8105</v>
      </c>
      <c r="BD42" s="118">
        <f t="shared" si="35"/>
        <v>2920</v>
      </c>
      <c r="BE42" s="118">
        <f t="shared" si="35"/>
        <v>5185</v>
      </c>
      <c r="BF42" s="118">
        <f t="shared" si="35"/>
        <v>1448</v>
      </c>
      <c r="BG42" s="118">
        <f t="shared" si="35"/>
        <v>8060</v>
      </c>
      <c r="BH42" s="118">
        <f t="shared" si="35"/>
        <v>2914</v>
      </c>
      <c r="BI42" s="130">
        <f t="shared" si="35"/>
        <v>5146</v>
      </c>
      <c r="BJ42" s="178">
        <v>1353</v>
      </c>
      <c r="BK42" s="178">
        <v>7786</v>
      </c>
      <c r="BL42" s="178">
        <v>2736</v>
      </c>
      <c r="BM42" s="179">
        <v>5048</v>
      </c>
    </row>
    <row r="43" spans="2:65" ht="10.5" customHeight="1">
      <c r="B43" s="10"/>
      <c r="C43" s="18"/>
      <c r="D43" s="18" t="s">
        <v>33</v>
      </c>
      <c r="E43" s="10"/>
      <c r="F43" s="233" t="s">
        <v>174</v>
      </c>
      <c r="G43" s="233"/>
      <c r="I43" s="118">
        <v>14</v>
      </c>
      <c r="J43" s="118">
        <f t="shared" si="26"/>
        <v>148</v>
      </c>
      <c r="K43" s="118">
        <v>127</v>
      </c>
      <c r="L43" s="118">
        <v>21</v>
      </c>
      <c r="M43" s="118">
        <v>14</v>
      </c>
      <c r="N43" s="118">
        <f t="shared" si="27"/>
        <v>148</v>
      </c>
      <c r="O43" s="118">
        <v>127</v>
      </c>
      <c r="P43" s="119">
        <v>21</v>
      </c>
      <c r="Q43" s="118">
        <v>15</v>
      </c>
      <c r="R43" s="118">
        <v>115</v>
      </c>
      <c r="S43" s="118">
        <v>97</v>
      </c>
      <c r="T43" s="175">
        <v>18</v>
      </c>
      <c r="U43" s="118">
        <v>18</v>
      </c>
      <c r="V43" s="118">
        <f t="shared" si="28"/>
        <v>163</v>
      </c>
      <c r="W43" s="118">
        <v>142</v>
      </c>
      <c r="X43" s="118">
        <v>21</v>
      </c>
      <c r="Y43" s="118">
        <v>18</v>
      </c>
      <c r="Z43" s="118">
        <f t="shared" si="29"/>
        <v>163</v>
      </c>
      <c r="AA43" s="118">
        <v>142</v>
      </c>
      <c r="AB43" s="119">
        <v>21</v>
      </c>
      <c r="AC43" s="118">
        <v>15</v>
      </c>
      <c r="AD43" s="178">
        <v>120</v>
      </c>
      <c r="AE43" s="178">
        <v>101</v>
      </c>
      <c r="AF43" s="179">
        <v>19</v>
      </c>
      <c r="AH43" s="10"/>
      <c r="AI43" s="10"/>
      <c r="AJ43" s="18"/>
      <c r="AK43" s="43" t="s">
        <v>279</v>
      </c>
      <c r="AL43" s="10"/>
      <c r="AM43" s="233" t="s">
        <v>168</v>
      </c>
      <c r="AN43" s="233"/>
      <c r="AO43" s="9"/>
      <c r="AP43" s="118">
        <v>154</v>
      </c>
      <c r="AQ43" s="118">
        <f t="shared" si="4"/>
        <v>1679</v>
      </c>
      <c r="AR43" s="118">
        <v>748</v>
      </c>
      <c r="AS43" s="118">
        <v>931</v>
      </c>
      <c r="AT43" s="118">
        <v>153</v>
      </c>
      <c r="AU43" s="118">
        <f t="shared" si="5"/>
        <v>1678</v>
      </c>
      <c r="AV43" s="118">
        <v>747</v>
      </c>
      <c r="AW43" s="131">
        <v>931</v>
      </c>
      <c r="AX43" s="118">
        <v>135</v>
      </c>
      <c r="AY43" s="118">
        <v>1309</v>
      </c>
      <c r="AZ43" s="118">
        <v>581</v>
      </c>
      <c r="BA43" s="175">
        <v>728</v>
      </c>
      <c r="BB43" s="118">
        <v>135</v>
      </c>
      <c r="BC43" s="118">
        <f>SUM(BD43:BE43)</f>
        <v>1553</v>
      </c>
      <c r="BD43" s="118">
        <v>729</v>
      </c>
      <c r="BE43" s="118">
        <v>824</v>
      </c>
      <c r="BF43" s="118">
        <v>135</v>
      </c>
      <c r="BG43" s="118">
        <f>SUM(BH43:BI43)</f>
        <v>1553</v>
      </c>
      <c r="BH43" s="118">
        <v>729</v>
      </c>
      <c r="BI43" s="119">
        <v>824</v>
      </c>
      <c r="BJ43" s="178">
        <v>117</v>
      </c>
      <c r="BK43" s="178">
        <v>1263</v>
      </c>
      <c r="BL43" s="178">
        <v>524</v>
      </c>
      <c r="BM43" s="179">
        <v>739</v>
      </c>
    </row>
    <row r="44" spans="2:65" ht="10.5" customHeight="1">
      <c r="B44" s="10"/>
      <c r="C44" s="18"/>
      <c r="D44" s="18" t="s">
        <v>34</v>
      </c>
      <c r="E44" s="10"/>
      <c r="F44" s="233" t="s">
        <v>175</v>
      </c>
      <c r="G44" s="233"/>
      <c r="I44" s="118">
        <v>2</v>
      </c>
      <c r="J44" s="118">
        <f t="shared" si="26"/>
        <v>15</v>
      </c>
      <c r="K44" s="118">
        <v>12</v>
      </c>
      <c r="L44" s="118">
        <v>3</v>
      </c>
      <c r="M44" s="118">
        <v>2</v>
      </c>
      <c r="N44" s="118">
        <f t="shared" si="27"/>
        <v>15</v>
      </c>
      <c r="O44" s="118">
        <v>12</v>
      </c>
      <c r="P44" s="119">
        <v>3</v>
      </c>
      <c r="Q44" s="118">
        <v>6</v>
      </c>
      <c r="R44" s="118">
        <v>48</v>
      </c>
      <c r="S44" s="118">
        <v>37</v>
      </c>
      <c r="T44" s="175">
        <v>11</v>
      </c>
      <c r="U44" s="118">
        <v>5</v>
      </c>
      <c r="V44" s="118">
        <f t="shared" si="28"/>
        <v>50</v>
      </c>
      <c r="W44" s="118">
        <v>40</v>
      </c>
      <c r="X44" s="118">
        <v>10</v>
      </c>
      <c r="Y44" s="118">
        <v>5</v>
      </c>
      <c r="Z44" s="118">
        <f t="shared" si="29"/>
        <v>50</v>
      </c>
      <c r="AA44" s="118">
        <v>40</v>
      </c>
      <c r="AB44" s="119">
        <v>10</v>
      </c>
      <c r="AC44" s="118">
        <v>6</v>
      </c>
      <c r="AD44" s="178">
        <v>51</v>
      </c>
      <c r="AE44" s="178">
        <v>41</v>
      </c>
      <c r="AF44" s="179">
        <v>10</v>
      </c>
      <c r="AH44" s="10"/>
      <c r="AI44" s="10"/>
      <c r="AJ44" s="18"/>
      <c r="AK44" s="43" t="s">
        <v>281</v>
      </c>
      <c r="AL44" s="10"/>
      <c r="AM44" s="233" t="s">
        <v>315</v>
      </c>
      <c r="AN44" s="233"/>
      <c r="AO44" s="9"/>
      <c r="AP44" s="118">
        <v>1329</v>
      </c>
      <c r="AQ44" s="118">
        <f t="shared" si="4"/>
        <v>5684</v>
      </c>
      <c r="AR44" s="118">
        <v>1781</v>
      </c>
      <c r="AS44" s="118">
        <v>3903</v>
      </c>
      <c r="AT44" s="118">
        <v>1329</v>
      </c>
      <c r="AU44" s="118">
        <f t="shared" si="5"/>
        <v>5684</v>
      </c>
      <c r="AV44" s="118">
        <v>1781</v>
      </c>
      <c r="AW44" s="131">
        <v>3903</v>
      </c>
      <c r="AX44" s="118">
        <v>1194</v>
      </c>
      <c r="AY44" s="118">
        <v>5416</v>
      </c>
      <c r="AZ44" s="118">
        <v>1740</v>
      </c>
      <c r="BA44" s="175">
        <v>3676</v>
      </c>
      <c r="BB44" s="118">
        <v>1235</v>
      </c>
      <c r="BC44" s="118">
        <f>SUM(BD44:BE44)</f>
        <v>5671</v>
      </c>
      <c r="BD44" s="118">
        <v>1971</v>
      </c>
      <c r="BE44" s="118">
        <v>3700</v>
      </c>
      <c r="BF44" s="118">
        <v>1235</v>
      </c>
      <c r="BG44" s="118">
        <f>SUM(BH44:BI44)</f>
        <v>5671</v>
      </c>
      <c r="BH44" s="118">
        <v>1971</v>
      </c>
      <c r="BI44" s="119">
        <v>3700</v>
      </c>
      <c r="BJ44" s="178">
        <v>1157</v>
      </c>
      <c r="BK44" s="178">
        <v>5500</v>
      </c>
      <c r="BL44" s="178">
        <v>1940</v>
      </c>
      <c r="BM44" s="179">
        <v>3558</v>
      </c>
    </row>
    <row r="45" spans="2:65" ht="10.5" customHeight="1">
      <c r="B45" s="10"/>
      <c r="C45" s="18"/>
      <c r="D45" s="18" t="s">
        <v>36</v>
      </c>
      <c r="E45" s="10"/>
      <c r="F45" s="233" t="s">
        <v>176</v>
      </c>
      <c r="G45" s="233"/>
      <c r="H45" s="24"/>
      <c r="I45" s="118">
        <v>1</v>
      </c>
      <c r="J45" s="118">
        <f t="shared" si="26"/>
        <v>2</v>
      </c>
      <c r="K45" s="118">
        <v>1</v>
      </c>
      <c r="L45" s="118">
        <v>1</v>
      </c>
      <c r="M45" s="118">
        <v>1</v>
      </c>
      <c r="N45" s="118">
        <f t="shared" si="27"/>
        <v>2</v>
      </c>
      <c r="O45" s="118">
        <v>1</v>
      </c>
      <c r="P45" s="119">
        <v>1</v>
      </c>
      <c r="Q45" s="118">
        <v>2</v>
      </c>
      <c r="R45" s="118">
        <v>4</v>
      </c>
      <c r="S45" s="118">
        <v>2</v>
      </c>
      <c r="T45" s="175">
        <v>2</v>
      </c>
      <c r="U45" s="118">
        <v>2</v>
      </c>
      <c r="V45" s="118">
        <f t="shared" si="28"/>
        <v>2</v>
      </c>
      <c r="W45" s="118">
        <v>2</v>
      </c>
      <c r="X45" s="118">
        <v>0</v>
      </c>
      <c r="Y45" s="118">
        <v>2</v>
      </c>
      <c r="Z45" s="118">
        <f t="shared" si="29"/>
        <v>2</v>
      </c>
      <c r="AA45" s="118">
        <v>2</v>
      </c>
      <c r="AB45" s="119">
        <v>0</v>
      </c>
      <c r="AC45" s="118">
        <v>2</v>
      </c>
      <c r="AD45" s="178">
        <v>3</v>
      </c>
      <c r="AE45" s="178">
        <v>3</v>
      </c>
      <c r="AF45" s="179">
        <v>0</v>
      </c>
      <c r="AH45" s="10"/>
      <c r="AI45" s="10"/>
      <c r="AK45" s="43" t="s">
        <v>282</v>
      </c>
      <c r="AL45" s="10"/>
      <c r="AM45" s="233" t="s">
        <v>316</v>
      </c>
      <c r="AN45" s="233"/>
      <c r="AO45" s="9"/>
      <c r="AP45" s="118">
        <v>56</v>
      </c>
      <c r="AQ45" s="118">
        <f t="shared" si="4"/>
        <v>897</v>
      </c>
      <c r="AR45" s="118">
        <v>202</v>
      </c>
      <c r="AS45" s="118">
        <v>695</v>
      </c>
      <c r="AT45" s="118">
        <v>54</v>
      </c>
      <c r="AU45" s="118">
        <f t="shared" si="5"/>
        <v>823</v>
      </c>
      <c r="AV45" s="118">
        <v>187</v>
      </c>
      <c r="AW45" s="131">
        <v>636</v>
      </c>
      <c r="AX45" s="118">
        <v>67</v>
      </c>
      <c r="AY45" s="118">
        <v>934</v>
      </c>
      <c r="AZ45" s="118">
        <v>238</v>
      </c>
      <c r="BA45" s="175">
        <v>696</v>
      </c>
      <c r="BB45" s="118">
        <v>79</v>
      </c>
      <c r="BC45" s="118">
        <f>SUM(BD45:BE45)</f>
        <v>881</v>
      </c>
      <c r="BD45" s="118">
        <v>220</v>
      </c>
      <c r="BE45" s="118">
        <v>661</v>
      </c>
      <c r="BF45" s="118">
        <v>78</v>
      </c>
      <c r="BG45" s="118">
        <f>SUM(BH45:BI45)</f>
        <v>836</v>
      </c>
      <c r="BH45" s="118">
        <v>214</v>
      </c>
      <c r="BI45" s="119">
        <v>622</v>
      </c>
      <c r="BJ45" s="178">
        <v>78</v>
      </c>
      <c r="BK45" s="178">
        <v>931</v>
      </c>
      <c r="BL45" s="178">
        <v>215</v>
      </c>
      <c r="BM45" s="179">
        <v>716</v>
      </c>
    </row>
    <row r="46" spans="2:65" ht="10.5" customHeight="1">
      <c r="B46" s="10"/>
      <c r="C46" s="18"/>
      <c r="D46" s="18" t="s">
        <v>38</v>
      </c>
      <c r="E46" s="10"/>
      <c r="F46" s="233" t="s">
        <v>178</v>
      </c>
      <c r="G46" s="233"/>
      <c r="I46" s="118">
        <v>30</v>
      </c>
      <c r="J46" s="118">
        <f t="shared" si="26"/>
        <v>193</v>
      </c>
      <c r="K46" s="118">
        <v>168</v>
      </c>
      <c r="L46" s="118">
        <v>25</v>
      </c>
      <c r="M46" s="118">
        <v>30</v>
      </c>
      <c r="N46" s="118">
        <f t="shared" si="27"/>
        <v>193</v>
      </c>
      <c r="O46" s="118">
        <v>168</v>
      </c>
      <c r="P46" s="119">
        <v>25</v>
      </c>
      <c r="Q46" s="118">
        <v>25</v>
      </c>
      <c r="R46" s="118">
        <v>259</v>
      </c>
      <c r="S46" s="118">
        <v>223</v>
      </c>
      <c r="T46" s="175">
        <v>36</v>
      </c>
      <c r="U46" s="118">
        <v>24</v>
      </c>
      <c r="V46" s="118">
        <f t="shared" si="28"/>
        <v>195</v>
      </c>
      <c r="W46" s="118">
        <v>170</v>
      </c>
      <c r="X46" s="118">
        <v>25</v>
      </c>
      <c r="Y46" s="118">
        <v>24</v>
      </c>
      <c r="Z46" s="118">
        <f t="shared" si="29"/>
        <v>195</v>
      </c>
      <c r="AA46" s="118">
        <v>170</v>
      </c>
      <c r="AB46" s="119">
        <v>25</v>
      </c>
      <c r="AC46" s="118">
        <v>25</v>
      </c>
      <c r="AD46" s="178">
        <v>234</v>
      </c>
      <c r="AE46" s="178">
        <v>205</v>
      </c>
      <c r="AF46" s="179">
        <v>29</v>
      </c>
      <c r="AH46" s="10"/>
      <c r="AI46" s="10"/>
      <c r="AJ46" s="18"/>
      <c r="AK46" s="18"/>
      <c r="AL46" s="10"/>
      <c r="AM46" s="233"/>
      <c r="AN46" s="233"/>
      <c r="AO46" s="9"/>
      <c r="AP46" s="118"/>
      <c r="AQ46" s="118"/>
      <c r="AR46" s="118"/>
      <c r="AS46" s="118"/>
      <c r="AT46" s="118"/>
      <c r="AU46" s="118"/>
      <c r="AV46" s="118"/>
      <c r="AW46" s="131"/>
      <c r="AX46" s="118"/>
      <c r="AY46" s="118"/>
      <c r="AZ46" s="118"/>
      <c r="BA46" s="175"/>
      <c r="BB46" s="118"/>
      <c r="BC46" s="118"/>
      <c r="BD46" s="118"/>
      <c r="BE46" s="118"/>
      <c r="BF46" s="118"/>
      <c r="BG46" s="118"/>
      <c r="BH46" s="118"/>
      <c r="BI46" s="119"/>
      <c r="BJ46" s="178"/>
      <c r="BK46" s="178"/>
      <c r="BL46" s="178"/>
      <c r="BM46" s="179"/>
    </row>
    <row r="47" spans="2:65" ht="10.5" customHeight="1">
      <c r="B47" s="10"/>
      <c r="C47" s="18"/>
      <c r="D47" s="18" t="s">
        <v>39</v>
      </c>
      <c r="E47" s="10"/>
      <c r="F47" s="233" t="s">
        <v>300</v>
      </c>
      <c r="G47" s="233"/>
      <c r="I47" s="118">
        <v>9</v>
      </c>
      <c r="J47" s="118">
        <f t="shared" si="26"/>
        <v>129</v>
      </c>
      <c r="K47" s="118">
        <v>113</v>
      </c>
      <c r="L47" s="118">
        <v>16</v>
      </c>
      <c r="M47" s="118">
        <v>9</v>
      </c>
      <c r="N47" s="118">
        <f t="shared" si="27"/>
        <v>129</v>
      </c>
      <c r="O47" s="118">
        <v>113</v>
      </c>
      <c r="P47" s="119">
        <v>16</v>
      </c>
      <c r="Q47" s="118">
        <v>8</v>
      </c>
      <c r="R47" s="118">
        <v>54</v>
      </c>
      <c r="S47" s="118">
        <v>42</v>
      </c>
      <c r="T47" s="175">
        <v>12</v>
      </c>
      <c r="U47" s="118">
        <v>12</v>
      </c>
      <c r="V47" s="118">
        <f t="shared" si="28"/>
        <v>96</v>
      </c>
      <c r="W47" s="118">
        <v>82</v>
      </c>
      <c r="X47" s="118">
        <v>14</v>
      </c>
      <c r="Y47" s="118">
        <v>12</v>
      </c>
      <c r="Z47" s="118">
        <f t="shared" si="29"/>
        <v>96</v>
      </c>
      <c r="AA47" s="118">
        <v>82</v>
      </c>
      <c r="AB47" s="119">
        <v>14</v>
      </c>
      <c r="AC47" s="118">
        <v>6</v>
      </c>
      <c r="AD47" s="178">
        <v>74</v>
      </c>
      <c r="AE47" s="178">
        <v>58</v>
      </c>
      <c r="AF47" s="179">
        <v>16</v>
      </c>
      <c r="AH47" s="10"/>
      <c r="AI47" s="10"/>
      <c r="AJ47" s="18" t="s">
        <v>276</v>
      </c>
      <c r="AK47" s="18"/>
      <c r="AL47" s="10"/>
      <c r="AM47" s="233" t="s">
        <v>226</v>
      </c>
      <c r="AN47" s="233"/>
      <c r="AO47" s="9"/>
      <c r="AP47" s="118">
        <f>SUM(AP48:AP50)</f>
        <v>871</v>
      </c>
      <c r="AQ47" s="118">
        <f aca="true" t="shared" si="36" ref="AQ47:AW47">SUM(AQ48:AQ50)</f>
        <v>3622</v>
      </c>
      <c r="AR47" s="118">
        <f t="shared" si="36"/>
        <v>1415</v>
      </c>
      <c r="AS47" s="118">
        <f t="shared" si="36"/>
        <v>2207</v>
      </c>
      <c r="AT47" s="118">
        <f t="shared" si="36"/>
        <v>864</v>
      </c>
      <c r="AU47" s="118">
        <f t="shared" si="36"/>
        <v>3599</v>
      </c>
      <c r="AV47" s="118">
        <f t="shared" si="36"/>
        <v>1403</v>
      </c>
      <c r="AW47" s="118">
        <f t="shared" si="36"/>
        <v>2196</v>
      </c>
      <c r="AX47" s="118">
        <v>829</v>
      </c>
      <c r="AY47" s="118">
        <v>3182</v>
      </c>
      <c r="AZ47" s="118">
        <v>1242</v>
      </c>
      <c r="BA47" s="175">
        <v>1940</v>
      </c>
      <c r="BB47" s="118">
        <f>SUM(BB48:BB50)</f>
        <v>813</v>
      </c>
      <c r="BC47" s="118">
        <f aca="true" t="shared" si="37" ref="BC47:BI47">SUM(BC48:BC50)</f>
        <v>3376</v>
      </c>
      <c r="BD47" s="118">
        <f t="shared" si="37"/>
        <v>1423</v>
      </c>
      <c r="BE47" s="118">
        <f t="shared" si="37"/>
        <v>1953</v>
      </c>
      <c r="BF47" s="118">
        <f t="shared" si="37"/>
        <v>806</v>
      </c>
      <c r="BG47" s="118">
        <f t="shared" si="37"/>
        <v>3358</v>
      </c>
      <c r="BH47" s="118">
        <f t="shared" si="37"/>
        <v>1413</v>
      </c>
      <c r="BI47" s="130">
        <f t="shared" si="37"/>
        <v>1945</v>
      </c>
      <c r="BJ47" s="178">
        <v>778</v>
      </c>
      <c r="BK47" s="178">
        <v>3192</v>
      </c>
      <c r="BL47" s="178">
        <v>1231</v>
      </c>
      <c r="BM47" s="179">
        <v>1960</v>
      </c>
    </row>
    <row r="48" spans="2:65" ht="10.5" customHeight="1">
      <c r="B48" s="10"/>
      <c r="C48" s="18"/>
      <c r="D48" s="18" t="s">
        <v>40</v>
      </c>
      <c r="E48" s="10"/>
      <c r="F48" s="233" t="s">
        <v>301</v>
      </c>
      <c r="G48" s="233"/>
      <c r="I48" s="118">
        <v>14</v>
      </c>
      <c r="J48" s="118">
        <f t="shared" si="26"/>
        <v>212</v>
      </c>
      <c r="K48" s="118">
        <v>181</v>
      </c>
      <c r="L48" s="118">
        <v>31</v>
      </c>
      <c r="M48" s="118">
        <v>14</v>
      </c>
      <c r="N48" s="118">
        <f t="shared" si="27"/>
        <v>212</v>
      </c>
      <c r="O48" s="118">
        <v>181</v>
      </c>
      <c r="P48" s="119">
        <v>31</v>
      </c>
      <c r="Q48" s="118">
        <v>13</v>
      </c>
      <c r="R48" s="118">
        <v>262</v>
      </c>
      <c r="S48" s="118">
        <v>234</v>
      </c>
      <c r="T48" s="175">
        <v>28</v>
      </c>
      <c r="U48" s="118">
        <v>13</v>
      </c>
      <c r="V48" s="118">
        <f t="shared" si="28"/>
        <v>241</v>
      </c>
      <c r="W48" s="118">
        <v>206</v>
      </c>
      <c r="X48" s="118">
        <v>35</v>
      </c>
      <c r="Y48" s="118">
        <v>13</v>
      </c>
      <c r="Z48" s="118">
        <f t="shared" si="29"/>
        <v>241</v>
      </c>
      <c r="AA48" s="118">
        <v>206</v>
      </c>
      <c r="AB48" s="119">
        <v>35</v>
      </c>
      <c r="AC48" s="118">
        <v>14</v>
      </c>
      <c r="AD48" s="178">
        <v>240</v>
      </c>
      <c r="AE48" s="178">
        <v>198</v>
      </c>
      <c r="AF48" s="179">
        <v>42</v>
      </c>
      <c r="AH48" s="10"/>
      <c r="AI48" s="10"/>
      <c r="AJ48" s="18"/>
      <c r="AK48" s="43" t="s">
        <v>284</v>
      </c>
      <c r="AL48" s="10"/>
      <c r="AM48" s="233" t="s">
        <v>187</v>
      </c>
      <c r="AN48" s="233"/>
      <c r="AO48" s="9"/>
      <c r="AP48" s="118">
        <v>721</v>
      </c>
      <c r="AQ48" s="118">
        <f t="shared" si="4"/>
        <v>2260</v>
      </c>
      <c r="AR48" s="118">
        <v>721</v>
      </c>
      <c r="AS48" s="118">
        <v>1539</v>
      </c>
      <c r="AT48" s="118">
        <v>721</v>
      </c>
      <c r="AU48" s="118">
        <f t="shared" si="5"/>
        <v>2260</v>
      </c>
      <c r="AV48" s="118">
        <v>721</v>
      </c>
      <c r="AW48" s="131">
        <v>1539</v>
      </c>
      <c r="AX48" s="118">
        <v>683</v>
      </c>
      <c r="AY48" s="118">
        <v>2069</v>
      </c>
      <c r="AZ48" s="118">
        <v>640</v>
      </c>
      <c r="BA48" s="175">
        <v>1429</v>
      </c>
      <c r="BB48" s="118">
        <v>660</v>
      </c>
      <c r="BC48" s="118">
        <f>SUM(BD48:BE48)</f>
        <v>1928</v>
      </c>
      <c r="BD48" s="118">
        <v>656</v>
      </c>
      <c r="BE48" s="118">
        <v>1272</v>
      </c>
      <c r="BF48" s="118">
        <v>660</v>
      </c>
      <c r="BG48" s="118">
        <f>SUM(BH48:BI48)</f>
        <v>1928</v>
      </c>
      <c r="BH48" s="118">
        <v>656</v>
      </c>
      <c r="BI48" s="119">
        <v>1272</v>
      </c>
      <c r="BJ48" s="178">
        <v>631</v>
      </c>
      <c r="BK48" s="178">
        <v>1859</v>
      </c>
      <c r="BL48" s="178">
        <v>610</v>
      </c>
      <c r="BM48" s="179">
        <v>1249</v>
      </c>
    </row>
    <row r="49" spans="2:65" ht="10.5" customHeight="1">
      <c r="B49" s="10"/>
      <c r="C49" s="18"/>
      <c r="D49" s="10" t="s">
        <v>41</v>
      </c>
      <c r="E49" s="10"/>
      <c r="F49" s="233" t="s">
        <v>302</v>
      </c>
      <c r="G49" s="233"/>
      <c r="I49" s="118">
        <v>2</v>
      </c>
      <c r="J49" s="118">
        <f t="shared" si="26"/>
        <v>19</v>
      </c>
      <c r="K49" s="118">
        <v>13</v>
      </c>
      <c r="L49" s="118">
        <v>6</v>
      </c>
      <c r="M49" s="118">
        <v>2</v>
      </c>
      <c r="N49" s="118">
        <f t="shared" si="27"/>
        <v>19</v>
      </c>
      <c r="O49" s="118">
        <v>13</v>
      </c>
      <c r="P49" s="119">
        <v>6</v>
      </c>
      <c r="Q49" s="118">
        <v>2</v>
      </c>
      <c r="R49" s="118">
        <v>19</v>
      </c>
      <c r="S49" s="118">
        <v>13</v>
      </c>
      <c r="T49" s="175">
        <v>6</v>
      </c>
      <c r="U49" s="118">
        <v>3</v>
      </c>
      <c r="V49" s="118">
        <f t="shared" si="28"/>
        <v>26</v>
      </c>
      <c r="W49" s="118">
        <v>20</v>
      </c>
      <c r="X49" s="118">
        <v>6</v>
      </c>
      <c r="Y49" s="118">
        <v>3</v>
      </c>
      <c r="Z49" s="118">
        <f t="shared" si="29"/>
        <v>26</v>
      </c>
      <c r="AA49" s="118">
        <v>20</v>
      </c>
      <c r="AB49" s="119">
        <v>6</v>
      </c>
      <c r="AC49" s="118">
        <v>3</v>
      </c>
      <c r="AD49" s="178">
        <v>24</v>
      </c>
      <c r="AE49" s="178">
        <v>20</v>
      </c>
      <c r="AF49" s="179">
        <v>4</v>
      </c>
      <c r="AH49" s="10"/>
      <c r="AI49" s="10"/>
      <c r="AJ49" s="18"/>
      <c r="AK49" s="43" t="s">
        <v>285</v>
      </c>
      <c r="AL49" s="10"/>
      <c r="AM49" s="233" t="s">
        <v>188</v>
      </c>
      <c r="AN49" s="233"/>
      <c r="AO49" s="9"/>
      <c r="AP49" s="118">
        <v>82</v>
      </c>
      <c r="AQ49" s="118">
        <f t="shared" si="4"/>
        <v>511</v>
      </c>
      <c r="AR49" s="118">
        <v>265</v>
      </c>
      <c r="AS49" s="118">
        <v>246</v>
      </c>
      <c r="AT49" s="118">
        <v>80</v>
      </c>
      <c r="AU49" s="118">
        <f t="shared" si="5"/>
        <v>501</v>
      </c>
      <c r="AV49" s="118">
        <v>256</v>
      </c>
      <c r="AW49" s="131">
        <v>245</v>
      </c>
      <c r="AX49" s="118">
        <v>71</v>
      </c>
      <c r="AY49" s="118">
        <v>390</v>
      </c>
      <c r="AZ49" s="118">
        <v>210</v>
      </c>
      <c r="BA49" s="175">
        <v>180</v>
      </c>
      <c r="BB49" s="118">
        <v>75</v>
      </c>
      <c r="BC49" s="118">
        <f>SUM(BD49:BE49)</f>
        <v>500</v>
      </c>
      <c r="BD49" s="118">
        <v>247</v>
      </c>
      <c r="BE49" s="118">
        <v>253</v>
      </c>
      <c r="BF49" s="118">
        <v>74</v>
      </c>
      <c r="BG49" s="118">
        <f>SUM(BH49:BI49)</f>
        <v>498</v>
      </c>
      <c r="BH49" s="118">
        <v>246</v>
      </c>
      <c r="BI49" s="119">
        <v>252</v>
      </c>
      <c r="BJ49" s="178">
        <v>72</v>
      </c>
      <c r="BK49" s="178">
        <v>467</v>
      </c>
      <c r="BL49" s="178">
        <v>183</v>
      </c>
      <c r="BM49" s="179">
        <v>283</v>
      </c>
    </row>
    <row r="50" spans="2:65" ht="10.5" customHeight="1">
      <c r="B50" s="10"/>
      <c r="C50" s="18"/>
      <c r="D50" s="10" t="s">
        <v>42</v>
      </c>
      <c r="E50" s="10"/>
      <c r="F50" s="258" t="s">
        <v>303</v>
      </c>
      <c r="G50" s="258"/>
      <c r="I50" s="118">
        <v>0</v>
      </c>
      <c r="J50" s="118">
        <f t="shared" si="26"/>
        <v>0</v>
      </c>
      <c r="K50" s="118">
        <v>0</v>
      </c>
      <c r="L50" s="118">
        <v>0</v>
      </c>
      <c r="M50" s="118">
        <v>0</v>
      </c>
      <c r="N50" s="118">
        <f t="shared" si="27"/>
        <v>0</v>
      </c>
      <c r="O50" s="118">
        <v>0</v>
      </c>
      <c r="P50" s="119">
        <v>0</v>
      </c>
      <c r="Q50" s="118">
        <v>0</v>
      </c>
      <c r="R50" s="118">
        <v>0</v>
      </c>
      <c r="S50" s="118">
        <v>0</v>
      </c>
      <c r="T50" s="175">
        <v>0</v>
      </c>
      <c r="U50" s="118">
        <v>0</v>
      </c>
      <c r="V50" s="118">
        <f t="shared" si="28"/>
        <v>0</v>
      </c>
      <c r="W50" s="118">
        <v>0</v>
      </c>
      <c r="X50" s="118">
        <v>0</v>
      </c>
      <c r="Y50" s="118">
        <v>0</v>
      </c>
      <c r="Z50" s="118">
        <f t="shared" si="29"/>
        <v>0</v>
      </c>
      <c r="AA50" s="118">
        <v>0</v>
      </c>
      <c r="AB50" s="119">
        <v>0</v>
      </c>
      <c r="AC50" s="118">
        <v>0</v>
      </c>
      <c r="AD50" s="118" t="s">
        <v>399</v>
      </c>
      <c r="AE50" s="178">
        <v>0</v>
      </c>
      <c r="AF50" s="179">
        <v>0</v>
      </c>
      <c r="AH50" s="10"/>
      <c r="AI50" s="10"/>
      <c r="AK50" s="43" t="s">
        <v>185</v>
      </c>
      <c r="AL50" s="10"/>
      <c r="AM50" s="233" t="s">
        <v>189</v>
      </c>
      <c r="AN50" s="233"/>
      <c r="AO50" s="9"/>
      <c r="AP50" s="118">
        <v>68</v>
      </c>
      <c r="AQ50" s="118">
        <f t="shared" si="4"/>
        <v>851</v>
      </c>
      <c r="AR50" s="118">
        <v>429</v>
      </c>
      <c r="AS50" s="118">
        <v>422</v>
      </c>
      <c r="AT50" s="118">
        <v>63</v>
      </c>
      <c r="AU50" s="118">
        <f t="shared" si="5"/>
        <v>838</v>
      </c>
      <c r="AV50" s="118">
        <v>426</v>
      </c>
      <c r="AW50" s="131">
        <v>412</v>
      </c>
      <c r="AX50" s="118">
        <v>69</v>
      </c>
      <c r="AY50" s="118">
        <v>690</v>
      </c>
      <c r="AZ50" s="118">
        <v>387</v>
      </c>
      <c r="BA50" s="175">
        <v>303</v>
      </c>
      <c r="BB50" s="118">
        <v>78</v>
      </c>
      <c r="BC50" s="118">
        <f>SUM(BD50:BE50)</f>
        <v>948</v>
      </c>
      <c r="BD50" s="118">
        <v>520</v>
      </c>
      <c r="BE50" s="118">
        <v>428</v>
      </c>
      <c r="BF50" s="118">
        <v>72</v>
      </c>
      <c r="BG50" s="118">
        <f>SUM(BH50:BI50)</f>
        <v>932</v>
      </c>
      <c r="BH50" s="118">
        <v>511</v>
      </c>
      <c r="BI50" s="119">
        <v>421</v>
      </c>
      <c r="BJ50" s="178">
        <v>75</v>
      </c>
      <c r="BK50" s="178">
        <v>866</v>
      </c>
      <c r="BL50" s="178">
        <v>438</v>
      </c>
      <c r="BM50" s="179">
        <v>428</v>
      </c>
    </row>
    <row r="51" spans="2:65" ht="10.5" customHeight="1">
      <c r="B51" s="10"/>
      <c r="C51" s="18"/>
      <c r="D51" s="18" t="s">
        <v>43</v>
      </c>
      <c r="E51" s="10"/>
      <c r="F51" s="233" t="s">
        <v>180</v>
      </c>
      <c r="G51" s="233"/>
      <c r="I51" s="118">
        <v>2</v>
      </c>
      <c r="J51" s="118">
        <f t="shared" si="26"/>
        <v>27</v>
      </c>
      <c r="K51" s="118">
        <v>23</v>
      </c>
      <c r="L51" s="118">
        <v>4</v>
      </c>
      <c r="M51" s="118">
        <v>2</v>
      </c>
      <c r="N51" s="118">
        <f t="shared" si="27"/>
        <v>27</v>
      </c>
      <c r="O51" s="118">
        <v>23</v>
      </c>
      <c r="P51" s="119">
        <v>4</v>
      </c>
      <c r="Q51" s="118">
        <v>5</v>
      </c>
      <c r="R51" s="118">
        <v>32</v>
      </c>
      <c r="S51" s="118">
        <v>26</v>
      </c>
      <c r="T51" s="175">
        <v>6</v>
      </c>
      <c r="U51" s="118">
        <v>3</v>
      </c>
      <c r="V51" s="118">
        <f t="shared" si="28"/>
        <v>26</v>
      </c>
      <c r="W51" s="118">
        <v>23</v>
      </c>
      <c r="X51" s="118">
        <v>3</v>
      </c>
      <c r="Y51" s="118">
        <v>3</v>
      </c>
      <c r="Z51" s="118">
        <f t="shared" si="29"/>
        <v>26</v>
      </c>
      <c r="AA51" s="118">
        <v>23</v>
      </c>
      <c r="AB51" s="119">
        <v>3</v>
      </c>
      <c r="AC51" s="118">
        <v>3</v>
      </c>
      <c r="AD51" s="178">
        <v>23</v>
      </c>
      <c r="AE51" s="178">
        <v>20</v>
      </c>
      <c r="AF51" s="179">
        <v>3</v>
      </c>
      <c r="AH51" s="10"/>
      <c r="AI51" s="10"/>
      <c r="AK51" s="18"/>
      <c r="AL51" s="10"/>
      <c r="AO51" s="9"/>
      <c r="AP51" s="118"/>
      <c r="AQ51" s="118"/>
      <c r="AR51" s="118"/>
      <c r="AS51" s="118"/>
      <c r="AT51" s="118"/>
      <c r="AU51" s="118"/>
      <c r="AV51" s="118"/>
      <c r="AW51" s="131"/>
      <c r="AX51" s="118"/>
      <c r="AY51" s="118"/>
      <c r="AZ51" s="118"/>
      <c r="BA51" s="175"/>
      <c r="BB51" s="118"/>
      <c r="BC51" s="118"/>
      <c r="BD51" s="118"/>
      <c r="BE51" s="118"/>
      <c r="BF51" s="118"/>
      <c r="BG51" s="118"/>
      <c r="BH51" s="118"/>
      <c r="BI51" s="119"/>
      <c r="BJ51" s="178"/>
      <c r="BK51" s="178"/>
      <c r="BL51" s="178"/>
      <c r="BM51" s="179"/>
    </row>
    <row r="52" spans="2:65" ht="10.5" customHeight="1">
      <c r="B52" s="10"/>
      <c r="C52" s="18"/>
      <c r="D52" s="18" t="s">
        <v>44</v>
      </c>
      <c r="E52" s="10"/>
      <c r="F52" s="233" t="s">
        <v>181</v>
      </c>
      <c r="G52" s="233"/>
      <c r="H52" s="24"/>
      <c r="I52" s="118">
        <v>0</v>
      </c>
      <c r="J52" s="118">
        <f t="shared" si="26"/>
        <v>0</v>
      </c>
      <c r="K52" s="118">
        <v>0</v>
      </c>
      <c r="L52" s="118">
        <v>0</v>
      </c>
      <c r="M52" s="118">
        <v>0</v>
      </c>
      <c r="N52" s="118">
        <f t="shared" si="27"/>
        <v>0</v>
      </c>
      <c r="O52" s="118">
        <v>0</v>
      </c>
      <c r="P52" s="119">
        <v>0</v>
      </c>
      <c r="Q52" s="118">
        <v>0</v>
      </c>
      <c r="R52" s="118">
        <v>0</v>
      </c>
      <c r="S52" s="118">
        <v>0</v>
      </c>
      <c r="T52" s="175">
        <v>0</v>
      </c>
      <c r="U52" s="118">
        <v>0</v>
      </c>
      <c r="V52" s="118">
        <f t="shared" si="28"/>
        <v>0</v>
      </c>
      <c r="W52" s="118">
        <v>0</v>
      </c>
      <c r="X52" s="118">
        <v>0</v>
      </c>
      <c r="Y52" s="118">
        <v>0</v>
      </c>
      <c r="Z52" s="118">
        <f t="shared" si="29"/>
        <v>0</v>
      </c>
      <c r="AA52" s="118">
        <v>0</v>
      </c>
      <c r="AB52" s="119">
        <v>0</v>
      </c>
      <c r="AC52" s="118">
        <v>0</v>
      </c>
      <c r="AD52" s="118" t="s">
        <v>399</v>
      </c>
      <c r="AE52" s="178">
        <v>0</v>
      </c>
      <c r="AF52" s="179">
        <v>0</v>
      </c>
      <c r="AH52" s="10"/>
      <c r="AI52" s="10"/>
      <c r="AJ52" s="18" t="s">
        <v>280</v>
      </c>
      <c r="AL52" s="10"/>
      <c r="AM52" s="234" t="s">
        <v>317</v>
      </c>
      <c r="AN52" s="234"/>
      <c r="AO52" s="9"/>
      <c r="AP52" s="118">
        <f>SUM(AP53:AP54)</f>
        <v>270</v>
      </c>
      <c r="AQ52" s="118">
        <f aca="true" t="shared" si="38" ref="AQ52:AW52">SUM(AQ53:AQ54)</f>
        <v>3536</v>
      </c>
      <c r="AR52" s="118">
        <f t="shared" si="38"/>
        <v>1973</v>
      </c>
      <c r="AS52" s="118">
        <f t="shared" si="38"/>
        <v>1563</v>
      </c>
      <c r="AT52" s="118">
        <f t="shared" si="38"/>
        <v>204</v>
      </c>
      <c r="AU52" s="118">
        <f t="shared" si="38"/>
        <v>1494</v>
      </c>
      <c r="AV52" s="118">
        <f t="shared" si="38"/>
        <v>806</v>
      </c>
      <c r="AW52" s="118">
        <f t="shared" si="38"/>
        <v>688</v>
      </c>
      <c r="AX52" s="118">
        <v>190</v>
      </c>
      <c r="AY52" s="118">
        <v>1556</v>
      </c>
      <c r="AZ52" s="118">
        <v>809</v>
      </c>
      <c r="BA52" s="175">
        <v>747</v>
      </c>
      <c r="BB52" s="118">
        <f>SUM(BB53:BB54)</f>
        <v>281</v>
      </c>
      <c r="BC52" s="118">
        <f aca="true" t="shared" si="39" ref="BC52:BI52">SUM(BC53:BC54)</f>
        <v>3693</v>
      </c>
      <c r="BD52" s="118">
        <f t="shared" si="39"/>
        <v>1982</v>
      </c>
      <c r="BE52" s="118">
        <f t="shared" si="39"/>
        <v>1711</v>
      </c>
      <c r="BF52" s="118">
        <f t="shared" si="39"/>
        <v>215</v>
      </c>
      <c r="BG52" s="118">
        <f t="shared" si="39"/>
        <v>1670</v>
      </c>
      <c r="BH52" s="118">
        <f t="shared" si="39"/>
        <v>831</v>
      </c>
      <c r="BI52" s="130">
        <f t="shared" si="39"/>
        <v>839</v>
      </c>
      <c r="BJ52" s="178">
        <v>204</v>
      </c>
      <c r="BK52" s="178">
        <v>1548</v>
      </c>
      <c r="BL52" s="178">
        <v>808</v>
      </c>
      <c r="BM52" s="179">
        <v>740</v>
      </c>
    </row>
    <row r="53" spans="2:65" ht="10.5" customHeight="1">
      <c r="B53" s="10"/>
      <c r="C53" s="18"/>
      <c r="D53" s="18" t="s">
        <v>45</v>
      </c>
      <c r="E53" s="10"/>
      <c r="F53" s="233" t="s">
        <v>182</v>
      </c>
      <c r="G53" s="233"/>
      <c r="I53" s="118">
        <v>16</v>
      </c>
      <c r="J53" s="118">
        <f t="shared" si="26"/>
        <v>181</v>
      </c>
      <c r="K53" s="118">
        <v>162</v>
      </c>
      <c r="L53" s="118">
        <v>19</v>
      </c>
      <c r="M53" s="118">
        <v>16</v>
      </c>
      <c r="N53" s="118">
        <f t="shared" si="27"/>
        <v>181</v>
      </c>
      <c r="O53" s="118">
        <v>162</v>
      </c>
      <c r="P53" s="119">
        <v>19</v>
      </c>
      <c r="Q53" s="118">
        <v>19</v>
      </c>
      <c r="R53" s="118">
        <v>213</v>
      </c>
      <c r="S53" s="118">
        <v>169</v>
      </c>
      <c r="T53" s="175">
        <v>44</v>
      </c>
      <c r="U53" s="118">
        <v>22</v>
      </c>
      <c r="V53" s="118">
        <f t="shared" si="28"/>
        <v>252</v>
      </c>
      <c r="W53" s="118">
        <v>210</v>
      </c>
      <c r="X53" s="118">
        <v>42</v>
      </c>
      <c r="Y53" s="118">
        <v>22</v>
      </c>
      <c r="Z53" s="118">
        <f t="shared" si="29"/>
        <v>252</v>
      </c>
      <c r="AA53" s="118">
        <v>210</v>
      </c>
      <c r="AB53" s="119">
        <v>42</v>
      </c>
      <c r="AC53" s="118">
        <v>21</v>
      </c>
      <c r="AD53" s="178">
        <v>222</v>
      </c>
      <c r="AE53" s="178">
        <v>200</v>
      </c>
      <c r="AF53" s="179">
        <v>22</v>
      </c>
      <c r="AH53" s="10"/>
      <c r="AI53" s="10"/>
      <c r="AK53" s="43" t="s">
        <v>48</v>
      </c>
      <c r="AL53" s="10"/>
      <c r="AM53" s="233" t="s">
        <v>177</v>
      </c>
      <c r="AN53" s="233"/>
      <c r="AO53" s="9"/>
      <c r="AP53" s="118">
        <v>100</v>
      </c>
      <c r="AQ53" s="118">
        <f t="shared" si="4"/>
        <v>2794</v>
      </c>
      <c r="AR53" s="118">
        <v>1537</v>
      </c>
      <c r="AS53" s="118">
        <v>1257</v>
      </c>
      <c r="AT53" s="118">
        <v>43</v>
      </c>
      <c r="AU53" s="118">
        <f t="shared" si="5"/>
        <v>846</v>
      </c>
      <c r="AV53" s="118">
        <v>439</v>
      </c>
      <c r="AW53" s="131">
        <v>407</v>
      </c>
      <c r="AX53" s="118">
        <v>40</v>
      </c>
      <c r="AY53" s="118">
        <v>842</v>
      </c>
      <c r="AZ53" s="118">
        <v>426</v>
      </c>
      <c r="BA53" s="175">
        <v>416</v>
      </c>
      <c r="BB53" s="118">
        <v>101</v>
      </c>
      <c r="BC53" s="118">
        <f>SUM(BD53:BE53)</f>
        <v>2946</v>
      </c>
      <c r="BD53" s="118">
        <v>1556</v>
      </c>
      <c r="BE53" s="118">
        <v>1390</v>
      </c>
      <c r="BF53" s="118">
        <v>44</v>
      </c>
      <c r="BG53" s="118">
        <f>SUM(BH53:BI53)</f>
        <v>1007</v>
      </c>
      <c r="BH53" s="118">
        <v>471</v>
      </c>
      <c r="BI53" s="119">
        <v>536</v>
      </c>
      <c r="BJ53" s="178">
        <v>41</v>
      </c>
      <c r="BK53" s="178">
        <v>900</v>
      </c>
      <c r="BL53" s="178">
        <v>435</v>
      </c>
      <c r="BM53" s="179">
        <v>465</v>
      </c>
    </row>
    <row r="54" spans="2:65" ht="10.5" customHeight="1">
      <c r="B54" s="10"/>
      <c r="C54" s="18"/>
      <c r="D54" s="18" t="s">
        <v>46</v>
      </c>
      <c r="E54" s="10"/>
      <c r="F54" s="233" t="s">
        <v>184</v>
      </c>
      <c r="G54" s="233"/>
      <c r="I54" s="118">
        <v>29</v>
      </c>
      <c r="J54" s="118">
        <f t="shared" si="26"/>
        <v>100</v>
      </c>
      <c r="K54" s="118">
        <v>66</v>
      </c>
      <c r="L54" s="118">
        <v>34</v>
      </c>
      <c r="M54" s="118">
        <v>29</v>
      </c>
      <c r="N54" s="118">
        <f t="shared" si="27"/>
        <v>100</v>
      </c>
      <c r="O54" s="118">
        <v>66</v>
      </c>
      <c r="P54" s="119">
        <v>34</v>
      </c>
      <c r="Q54" s="118">
        <v>30</v>
      </c>
      <c r="R54" s="118">
        <v>98</v>
      </c>
      <c r="S54" s="118">
        <v>58</v>
      </c>
      <c r="T54" s="175">
        <v>40</v>
      </c>
      <c r="U54" s="118">
        <v>33</v>
      </c>
      <c r="V54" s="118">
        <f t="shared" si="28"/>
        <v>102</v>
      </c>
      <c r="W54" s="118">
        <v>66</v>
      </c>
      <c r="X54" s="118">
        <v>36</v>
      </c>
      <c r="Y54" s="118">
        <v>33</v>
      </c>
      <c r="Z54" s="118">
        <f t="shared" si="29"/>
        <v>102</v>
      </c>
      <c r="AA54" s="118">
        <v>66</v>
      </c>
      <c r="AB54" s="119">
        <v>36</v>
      </c>
      <c r="AC54" s="118">
        <v>28</v>
      </c>
      <c r="AD54" s="178">
        <v>97</v>
      </c>
      <c r="AE54" s="178">
        <v>62</v>
      </c>
      <c r="AF54" s="179">
        <v>35</v>
      </c>
      <c r="AH54" s="10"/>
      <c r="AI54" s="10"/>
      <c r="AK54" s="43" t="s">
        <v>50</v>
      </c>
      <c r="AL54" s="10"/>
      <c r="AM54" s="233" t="s">
        <v>179</v>
      </c>
      <c r="AN54" s="233"/>
      <c r="AO54" s="9"/>
      <c r="AP54" s="118">
        <v>170</v>
      </c>
      <c r="AQ54" s="118">
        <f t="shared" si="4"/>
        <v>742</v>
      </c>
      <c r="AR54" s="118">
        <v>436</v>
      </c>
      <c r="AS54" s="118">
        <v>306</v>
      </c>
      <c r="AT54" s="118">
        <v>161</v>
      </c>
      <c r="AU54" s="118">
        <f t="shared" si="5"/>
        <v>648</v>
      </c>
      <c r="AV54" s="118">
        <v>367</v>
      </c>
      <c r="AW54" s="131">
        <v>281</v>
      </c>
      <c r="AX54" s="118">
        <v>150</v>
      </c>
      <c r="AY54" s="118">
        <v>714</v>
      </c>
      <c r="AZ54" s="118">
        <v>383</v>
      </c>
      <c r="BA54" s="175">
        <v>331</v>
      </c>
      <c r="BB54" s="118">
        <v>180</v>
      </c>
      <c r="BC54" s="118">
        <f>SUM(BD54:BE54)</f>
        <v>747</v>
      </c>
      <c r="BD54" s="118">
        <v>426</v>
      </c>
      <c r="BE54" s="118">
        <v>321</v>
      </c>
      <c r="BF54" s="118">
        <v>171</v>
      </c>
      <c r="BG54" s="118">
        <f>SUM(BH54:BI54)</f>
        <v>663</v>
      </c>
      <c r="BH54" s="118">
        <v>360</v>
      </c>
      <c r="BI54" s="119">
        <v>303</v>
      </c>
      <c r="BJ54" s="178">
        <v>163</v>
      </c>
      <c r="BK54" s="178">
        <v>648</v>
      </c>
      <c r="BL54" s="178">
        <v>373</v>
      </c>
      <c r="BM54" s="179">
        <v>275</v>
      </c>
    </row>
    <row r="55" spans="2:65" ht="10.5" customHeight="1">
      <c r="B55" s="10"/>
      <c r="C55" s="18"/>
      <c r="D55" s="18"/>
      <c r="E55" s="10"/>
      <c r="F55" s="233"/>
      <c r="G55" s="233"/>
      <c r="I55" s="118"/>
      <c r="J55" s="118"/>
      <c r="K55" s="118"/>
      <c r="L55" s="118"/>
      <c r="M55" s="118"/>
      <c r="N55" s="118"/>
      <c r="O55" s="118"/>
      <c r="P55" s="119"/>
      <c r="Q55" s="118"/>
      <c r="R55" s="118"/>
      <c r="S55" s="118"/>
      <c r="T55" s="175"/>
      <c r="U55" s="118"/>
      <c r="V55" s="118"/>
      <c r="W55" s="118"/>
      <c r="X55" s="118"/>
      <c r="Y55" s="118"/>
      <c r="Z55" s="118"/>
      <c r="AA55" s="118"/>
      <c r="AB55" s="119"/>
      <c r="AC55" s="118"/>
      <c r="AD55" s="178"/>
      <c r="AE55" s="178"/>
      <c r="AF55" s="179"/>
      <c r="AH55" s="10"/>
      <c r="AI55" s="10"/>
      <c r="AK55" s="18"/>
      <c r="AL55" s="10"/>
      <c r="AO55" s="9"/>
      <c r="AP55" s="118"/>
      <c r="AQ55" s="118"/>
      <c r="AR55" s="118"/>
      <c r="AS55" s="118"/>
      <c r="AT55" s="118"/>
      <c r="AU55" s="118"/>
      <c r="AV55" s="118"/>
      <c r="AW55" s="131"/>
      <c r="AX55" s="118"/>
      <c r="AY55" s="118"/>
      <c r="AZ55" s="118"/>
      <c r="BA55" s="175"/>
      <c r="BB55" s="118"/>
      <c r="BC55" s="118"/>
      <c r="BD55" s="118"/>
      <c r="BE55" s="118"/>
      <c r="BF55" s="118"/>
      <c r="BG55" s="118"/>
      <c r="BH55" s="118"/>
      <c r="BI55" s="119"/>
      <c r="BJ55" s="178"/>
      <c r="BK55" s="178"/>
      <c r="BL55" s="178"/>
      <c r="BM55" s="179"/>
    </row>
    <row r="56" spans="2:65" ht="10.5" customHeight="1">
      <c r="B56" s="10"/>
      <c r="C56" s="18" t="s">
        <v>266</v>
      </c>
      <c r="D56" s="18"/>
      <c r="E56" s="10"/>
      <c r="F56" s="233" t="s">
        <v>4</v>
      </c>
      <c r="G56" s="233"/>
      <c r="H56" s="24"/>
      <c r="I56" s="118">
        <f aca="true" t="shared" si="40" ref="I56:P56">SUM(I57:I60)</f>
        <v>21</v>
      </c>
      <c r="J56" s="118">
        <f t="shared" si="40"/>
        <v>565</v>
      </c>
      <c r="K56" s="118">
        <f t="shared" si="40"/>
        <v>489</v>
      </c>
      <c r="L56" s="118">
        <f t="shared" si="40"/>
        <v>76</v>
      </c>
      <c r="M56" s="118">
        <f t="shared" si="40"/>
        <v>9</v>
      </c>
      <c r="N56" s="118">
        <f t="shared" si="40"/>
        <v>397</v>
      </c>
      <c r="O56" s="118">
        <f t="shared" si="40"/>
        <v>341</v>
      </c>
      <c r="P56" s="118">
        <f t="shared" si="40"/>
        <v>56</v>
      </c>
      <c r="Q56" s="118">
        <v>7</v>
      </c>
      <c r="R56" s="118">
        <v>370</v>
      </c>
      <c r="S56" s="118">
        <v>320</v>
      </c>
      <c r="T56" s="175">
        <v>50</v>
      </c>
      <c r="U56" s="118">
        <f aca="true" t="shared" si="41" ref="U56:AB56">SUM(U57:U60)</f>
        <v>17</v>
      </c>
      <c r="V56" s="118">
        <f t="shared" si="41"/>
        <v>528</v>
      </c>
      <c r="W56" s="118">
        <f t="shared" si="41"/>
        <v>450</v>
      </c>
      <c r="X56" s="118">
        <f t="shared" si="41"/>
        <v>78</v>
      </c>
      <c r="Y56" s="118">
        <f t="shared" si="41"/>
        <v>11</v>
      </c>
      <c r="Z56" s="118">
        <f t="shared" si="41"/>
        <v>383</v>
      </c>
      <c r="AA56" s="118">
        <f t="shared" si="41"/>
        <v>324</v>
      </c>
      <c r="AB56" s="130">
        <f t="shared" si="41"/>
        <v>59</v>
      </c>
      <c r="AC56" s="118">
        <v>13</v>
      </c>
      <c r="AD56" s="178">
        <v>384</v>
      </c>
      <c r="AE56" s="178">
        <v>327</v>
      </c>
      <c r="AF56" s="179">
        <v>57</v>
      </c>
      <c r="AH56" s="10"/>
      <c r="AI56" s="10"/>
      <c r="AJ56" s="18" t="s">
        <v>283</v>
      </c>
      <c r="AL56" s="10"/>
      <c r="AM56" s="233" t="s">
        <v>131</v>
      </c>
      <c r="AN56" s="233"/>
      <c r="AO56" s="9"/>
      <c r="AP56" s="118">
        <f>SUM(AP57:AP59)</f>
        <v>545</v>
      </c>
      <c r="AQ56" s="118">
        <f aca="true" t="shared" si="42" ref="AQ56:AW56">SUM(AQ57:AQ59)</f>
        <v>10447</v>
      </c>
      <c r="AR56" s="118">
        <f t="shared" si="42"/>
        <v>2401</v>
      </c>
      <c r="AS56" s="118">
        <f t="shared" si="42"/>
        <v>8046</v>
      </c>
      <c r="AT56" s="118">
        <f t="shared" si="42"/>
        <v>482</v>
      </c>
      <c r="AU56" s="118">
        <f t="shared" si="42"/>
        <v>8862</v>
      </c>
      <c r="AV56" s="118">
        <f t="shared" si="42"/>
        <v>2030</v>
      </c>
      <c r="AW56" s="118">
        <f t="shared" si="42"/>
        <v>6832</v>
      </c>
      <c r="AX56" s="118">
        <v>518</v>
      </c>
      <c r="AY56" s="118">
        <v>9631</v>
      </c>
      <c r="AZ56" s="118">
        <v>2342</v>
      </c>
      <c r="BA56" s="175">
        <v>7289</v>
      </c>
      <c r="BB56" s="118">
        <f>SUM(BB57:BB59)</f>
        <v>680</v>
      </c>
      <c r="BC56" s="118">
        <f aca="true" t="shared" si="43" ref="BC56:BI56">SUM(BC57:BC59)</f>
        <v>13200</v>
      </c>
      <c r="BD56" s="118">
        <f t="shared" si="43"/>
        <v>3275</v>
      </c>
      <c r="BE56" s="118">
        <f t="shared" si="43"/>
        <v>9925</v>
      </c>
      <c r="BF56" s="118">
        <f t="shared" si="43"/>
        <v>633</v>
      </c>
      <c r="BG56" s="118">
        <f t="shared" si="43"/>
        <v>11585</v>
      </c>
      <c r="BH56" s="118">
        <f t="shared" si="43"/>
        <v>2900</v>
      </c>
      <c r="BI56" s="130">
        <f t="shared" si="43"/>
        <v>8685</v>
      </c>
      <c r="BJ56" s="178">
        <v>632</v>
      </c>
      <c r="BK56" s="178">
        <v>11289</v>
      </c>
      <c r="BL56" s="178">
        <v>2933</v>
      </c>
      <c r="BM56" s="179">
        <v>8326</v>
      </c>
    </row>
    <row r="57" spans="2:65" ht="10.5" customHeight="1">
      <c r="B57" s="10"/>
      <c r="C57" s="18"/>
      <c r="D57" s="43" t="s">
        <v>288</v>
      </c>
      <c r="E57" s="10"/>
      <c r="F57" s="233" t="s">
        <v>109</v>
      </c>
      <c r="G57" s="233"/>
      <c r="H57" s="24"/>
      <c r="I57" s="118">
        <v>5</v>
      </c>
      <c r="J57" s="118">
        <f>SUM(K57:L57)</f>
        <v>254</v>
      </c>
      <c r="K57" s="118">
        <v>226</v>
      </c>
      <c r="L57" s="118">
        <v>28</v>
      </c>
      <c r="M57" s="118">
        <v>5</v>
      </c>
      <c r="N57" s="118">
        <f>SUM(O57:P57)</f>
        <v>254</v>
      </c>
      <c r="O57" s="118">
        <v>226</v>
      </c>
      <c r="P57" s="119">
        <v>28</v>
      </c>
      <c r="Q57" s="118">
        <v>4</v>
      </c>
      <c r="R57" s="118">
        <v>253</v>
      </c>
      <c r="S57" s="118">
        <v>224</v>
      </c>
      <c r="T57" s="175">
        <v>29</v>
      </c>
      <c r="U57" s="118">
        <v>5</v>
      </c>
      <c r="V57" s="118">
        <f>SUM(W57:X57)</f>
        <v>246</v>
      </c>
      <c r="W57" s="118">
        <v>212</v>
      </c>
      <c r="X57" s="118">
        <v>34</v>
      </c>
      <c r="Y57" s="118">
        <v>5</v>
      </c>
      <c r="Z57" s="118">
        <f>SUM(AA57:AB57)</f>
        <v>246</v>
      </c>
      <c r="AA57" s="118">
        <v>212</v>
      </c>
      <c r="AB57" s="119">
        <v>34</v>
      </c>
      <c r="AC57" s="118">
        <v>5</v>
      </c>
      <c r="AD57" s="178">
        <v>241</v>
      </c>
      <c r="AE57" s="178">
        <v>210</v>
      </c>
      <c r="AF57" s="179">
        <v>31</v>
      </c>
      <c r="AH57" s="10"/>
      <c r="AI57" s="10"/>
      <c r="AK57" s="43" t="s">
        <v>51</v>
      </c>
      <c r="AL57" s="6"/>
      <c r="AM57" s="233" t="s">
        <v>61</v>
      </c>
      <c r="AN57" s="233"/>
      <c r="AO57" s="9"/>
      <c r="AP57" s="118">
        <v>297</v>
      </c>
      <c r="AQ57" s="118">
        <f t="shared" si="4"/>
        <v>5985</v>
      </c>
      <c r="AR57" s="118">
        <v>1470</v>
      </c>
      <c r="AS57" s="118">
        <v>4515</v>
      </c>
      <c r="AT57" s="118">
        <v>291</v>
      </c>
      <c r="AU57" s="118">
        <f t="shared" si="5"/>
        <v>5017</v>
      </c>
      <c r="AV57" s="118">
        <v>1233</v>
      </c>
      <c r="AW57" s="131">
        <v>3784</v>
      </c>
      <c r="AX57" s="118">
        <v>286</v>
      </c>
      <c r="AY57" s="118">
        <v>5089</v>
      </c>
      <c r="AZ57" s="118">
        <v>1313</v>
      </c>
      <c r="BA57" s="175">
        <v>3776</v>
      </c>
      <c r="BB57" s="118">
        <v>313</v>
      </c>
      <c r="BC57" s="118">
        <f>SUM(BD57:BE57)</f>
        <v>6374</v>
      </c>
      <c r="BD57" s="118">
        <v>1701</v>
      </c>
      <c r="BE57" s="118">
        <v>4673</v>
      </c>
      <c r="BF57" s="118">
        <v>309</v>
      </c>
      <c r="BG57" s="118">
        <f>SUM(BH57:BI57)</f>
        <v>5269</v>
      </c>
      <c r="BH57" s="118">
        <v>1423</v>
      </c>
      <c r="BI57" s="119">
        <v>3846</v>
      </c>
      <c r="BJ57" s="178">
        <v>293</v>
      </c>
      <c r="BK57" s="178">
        <v>5465</v>
      </c>
      <c r="BL57" s="178">
        <v>1521</v>
      </c>
      <c r="BM57" s="179">
        <v>3935</v>
      </c>
    </row>
    <row r="58" spans="2:65" ht="10.5" customHeight="1">
      <c r="B58" s="10"/>
      <c r="D58" s="43" t="s">
        <v>47</v>
      </c>
      <c r="E58" s="10"/>
      <c r="F58" s="233" t="s">
        <v>110</v>
      </c>
      <c r="G58" s="233"/>
      <c r="I58" s="118">
        <v>2</v>
      </c>
      <c r="J58" s="118">
        <f>SUM(K58:L58)</f>
        <v>118</v>
      </c>
      <c r="K58" s="118">
        <v>91</v>
      </c>
      <c r="L58" s="118">
        <v>27</v>
      </c>
      <c r="M58" s="118">
        <v>2</v>
      </c>
      <c r="N58" s="118">
        <f>SUM(O58:P58)</f>
        <v>118</v>
      </c>
      <c r="O58" s="118">
        <v>91</v>
      </c>
      <c r="P58" s="119">
        <v>27</v>
      </c>
      <c r="Q58" s="118">
        <v>1</v>
      </c>
      <c r="R58" s="118">
        <v>93</v>
      </c>
      <c r="S58" s="118">
        <v>73</v>
      </c>
      <c r="T58" s="175">
        <v>20</v>
      </c>
      <c r="U58" s="118">
        <v>1</v>
      </c>
      <c r="V58" s="118">
        <f>SUM(W58:X58)</f>
        <v>99</v>
      </c>
      <c r="W58" s="118">
        <v>76</v>
      </c>
      <c r="X58" s="118">
        <v>23</v>
      </c>
      <c r="Y58" s="118">
        <v>1</v>
      </c>
      <c r="Z58" s="118">
        <f>SUM(AA58:AB58)</f>
        <v>99</v>
      </c>
      <c r="AA58" s="118">
        <v>76</v>
      </c>
      <c r="AB58" s="119">
        <v>23</v>
      </c>
      <c r="AC58" s="118">
        <v>3</v>
      </c>
      <c r="AD58" s="178">
        <v>100</v>
      </c>
      <c r="AE58" s="178">
        <v>76</v>
      </c>
      <c r="AF58" s="179">
        <v>24</v>
      </c>
      <c r="AH58" s="10"/>
      <c r="AI58" s="10"/>
      <c r="AK58" s="43" t="s">
        <v>52</v>
      </c>
      <c r="AL58" s="6"/>
      <c r="AM58" s="233" t="s">
        <v>64</v>
      </c>
      <c r="AN58" s="233"/>
      <c r="AO58" s="9"/>
      <c r="AP58" s="118">
        <v>8</v>
      </c>
      <c r="AQ58" s="118">
        <f t="shared" si="4"/>
        <v>173</v>
      </c>
      <c r="AR58" s="118">
        <v>86</v>
      </c>
      <c r="AS58" s="118">
        <v>87</v>
      </c>
      <c r="AT58" s="118">
        <v>4</v>
      </c>
      <c r="AU58" s="118">
        <f t="shared" si="5"/>
        <v>77</v>
      </c>
      <c r="AV58" s="118">
        <v>36</v>
      </c>
      <c r="AW58" s="131">
        <v>41</v>
      </c>
      <c r="AX58" s="118">
        <v>4</v>
      </c>
      <c r="AY58" s="118">
        <v>60</v>
      </c>
      <c r="AZ58" s="118">
        <v>27</v>
      </c>
      <c r="BA58" s="175">
        <v>33</v>
      </c>
      <c r="BB58" s="118">
        <v>7</v>
      </c>
      <c r="BC58" s="118">
        <f>SUM(BD58:BE58)</f>
        <v>186</v>
      </c>
      <c r="BD58" s="118">
        <v>64</v>
      </c>
      <c r="BE58" s="118">
        <v>122</v>
      </c>
      <c r="BF58" s="118">
        <v>4</v>
      </c>
      <c r="BG58" s="118">
        <f>SUM(BH58:BI58)</f>
        <v>111</v>
      </c>
      <c r="BH58" s="118">
        <v>29</v>
      </c>
      <c r="BI58" s="119">
        <v>82</v>
      </c>
      <c r="BJ58" s="178">
        <v>3</v>
      </c>
      <c r="BK58" s="178">
        <v>110</v>
      </c>
      <c r="BL58" s="178">
        <v>49</v>
      </c>
      <c r="BM58" s="179">
        <v>61</v>
      </c>
    </row>
    <row r="59" spans="2:65" ht="10.5" customHeight="1">
      <c r="B59" s="10"/>
      <c r="C59" s="18"/>
      <c r="D59" s="43" t="s">
        <v>190</v>
      </c>
      <c r="E59" s="10"/>
      <c r="F59" s="233" t="s">
        <v>111</v>
      </c>
      <c r="G59" s="233"/>
      <c r="I59" s="118">
        <v>1</v>
      </c>
      <c r="J59" s="118">
        <f>SUM(K59:L59)</f>
        <v>9</v>
      </c>
      <c r="K59" s="118">
        <v>8</v>
      </c>
      <c r="L59" s="118">
        <v>1</v>
      </c>
      <c r="M59" s="118">
        <v>1</v>
      </c>
      <c r="N59" s="118">
        <f>SUM(O59:P59)</f>
        <v>9</v>
      </c>
      <c r="O59" s="118">
        <v>8</v>
      </c>
      <c r="P59" s="119">
        <v>1</v>
      </c>
      <c r="Q59" s="118">
        <v>1</v>
      </c>
      <c r="R59" s="118">
        <v>8</v>
      </c>
      <c r="S59" s="118">
        <v>7</v>
      </c>
      <c r="T59" s="175">
        <v>1</v>
      </c>
      <c r="U59" s="118">
        <v>1</v>
      </c>
      <c r="V59" s="118">
        <f>SUM(W59:X59)</f>
        <v>8</v>
      </c>
      <c r="W59" s="118">
        <v>7</v>
      </c>
      <c r="X59" s="118">
        <v>1</v>
      </c>
      <c r="Y59" s="118">
        <v>1</v>
      </c>
      <c r="Z59" s="118">
        <f>SUM(AA59:AB59)</f>
        <v>8</v>
      </c>
      <c r="AA59" s="118">
        <v>7</v>
      </c>
      <c r="AB59" s="119">
        <v>1</v>
      </c>
      <c r="AC59" s="118">
        <v>1</v>
      </c>
      <c r="AD59" s="178">
        <v>7</v>
      </c>
      <c r="AE59" s="178">
        <v>6</v>
      </c>
      <c r="AF59" s="179">
        <v>1</v>
      </c>
      <c r="AH59" s="10"/>
      <c r="AI59" s="10"/>
      <c r="AJ59" s="25"/>
      <c r="AK59" s="43" t="s">
        <v>54</v>
      </c>
      <c r="AL59" s="6"/>
      <c r="AM59" s="253" t="s">
        <v>173</v>
      </c>
      <c r="AN59" s="253"/>
      <c r="AO59" s="9"/>
      <c r="AP59" s="118">
        <v>240</v>
      </c>
      <c r="AQ59" s="118">
        <f t="shared" si="4"/>
        <v>4289</v>
      </c>
      <c r="AR59" s="118">
        <v>845</v>
      </c>
      <c r="AS59" s="118">
        <v>3444</v>
      </c>
      <c r="AT59" s="118">
        <v>187</v>
      </c>
      <c r="AU59" s="118">
        <f t="shared" si="5"/>
        <v>3768</v>
      </c>
      <c r="AV59" s="118">
        <v>761</v>
      </c>
      <c r="AW59" s="131">
        <v>3007</v>
      </c>
      <c r="AX59" s="118">
        <v>227</v>
      </c>
      <c r="AY59" s="118">
        <v>4479</v>
      </c>
      <c r="AZ59" s="118">
        <v>1001</v>
      </c>
      <c r="BA59" s="175">
        <v>3478</v>
      </c>
      <c r="BB59" s="118">
        <v>360</v>
      </c>
      <c r="BC59" s="118">
        <f>SUM(BD59:BE59)</f>
        <v>6640</v>
      </c>
      <c r="BD59" s="118">
        <v>1510</v>
      </c>
      <c r="BE59" s="118">
        <v>5130</v>
      </c>
      <c r="BF59" s="118">
        <v>320</v>
      </c>
      <c r="BG59" s="118">
        <f>SUM(BH59:BI59)</f>
        <v>6205</v>
      </c>
      <c r="BH59" s="118">
        <v>1448</v>
      </c>
      <c r="BI59" s="119">
        <v>4757</v>
      </c>
      <c r="BJ59" s="178">
        <v>334</v>
      </c>
      <c r="BK59" s="178">
        <v>5696</v>
      </c>
      <c r="BL59" s="178">
        <v>1357</v>
      </c>
      <c r="BM59" s="179">
        <v>4318</v>
      </c>
    </row>
    <row r="60" spans="2:65" ht="10.5" customHeight="1">
      <c r="B60" s="10"/>
      <c r="C60" s="18"/>
      <c r="D60" s="43" t="s">
        <v>192</v>
      </c>
      <c r="E60" s="10"/>
      <c r="F60" s="233" t="s">
        <v>193</v>
      </c>
      <c r="G60" s="233"/>
      <c r="I60" s="118">
        <v>13</v>
      </c>
      <c r="J60" s="118">
        <f>SUM(K60:L60)</f>
        <v>184</v>
      </c>
      <c r="K60" s="118">
        <v>164</v>
      </c>
      <c r="L60" s="118">
        <v>20</v>
      </c>
      <c r="M60" s="118">
        <v>1</v>
      </c>
      <c r="N60" s="118">
        <f>SUM(O60:P60)</f>
        <v>16</v>
      </c>
      <c r="O60" s="118">
        <v>16</v>
      </c>
      <c r="P60" s="119">
        <v>0</v>
      </c>
      <c r="Q60" s="118">
        <v>1</v>
      </c>
      <c r="R60" s="118">
        <v>16</v>
      </c>
      <c r="S60" s="118">
        <v>16</v>
      </c>
      <c r="T60" s="175">
        <v>0</v>
      </c>
      <c r="U60" s="118">
        <v>10</v>
      </c>
      <c r="V60" s="118">
        <f>SUM(W60:X60)</f>
        <v>175</v>
      </c>
      <c r="W60" s="118">
        <v>155</v>
      </c>
      <c r="X60" s="118">
        <v>20</v>
      </c>
      <c r="Y60" s="118">
        <v>4</v>
      </c>
      <c r="Z60" s="118">
        <f>SUM(AA60:AB60)</f>
        <v>30</v>
      </c>
      <c r="AA60" s="118">
        <v>29</v>
      </c>
      <c r="AB60" s="119">
        <v>1</v>
      </c>
      <c r="AC60" s="118">
        <v>4</v>
      </c>
      <c r="AD60" s="178">
        <v>36</v>
      </c>
      <c r="AE60" s="178">
        <v>35</v>
      </c>
      <c r="AF60" s="179">
        <v>1</v>
      </c>
      <c r="AH60" s="10"/>
      <c r="AI60" s="10"/>
      <c r="AJ60" s="25"/>
      <c r="AL60" s="6"/>
      <c r="AM60" s="233"/>
      <c r="AN60" s="233"/>
      <c r="AO60" s="9"/>
      <c r="AP60" s="118"/>
      <c r="AQ60" s="118"/>
      <c r="AR60" s="118"/>
      <c r="AS60" s="118"/>
      <c r="AT60" s="118"/>
      <c r="AU60" s="118"/>
      <c r="AV60" s="118"/>
      <c r="AW60" s="131"/>
      <c r="AX60" s="118"/>
      <c r="AY60" s="118"/>
      <c r="AZ60" s="118"/>
      <c r="BA60" s="175"/>
      <c r="BB60" s="118"/>
      <c r="BC60" s="118"/>
      <c r="BD60" s="118"/>
      <c r="BE60" s="118"/>
      <c r="BF60" s="118"/>
      <c r="BG60" s="118"/>
      <c r="BH60" s="118"/>
      <c r="BI60" s="119"/>
      <c r="BJ60" s="178"/>
      <c r="BK60" s="178"/>
      <c r="BL60" s="178"/>
      <c r="BM60" s="179"/>
    </row>
    <row r="61" spans="2:65" ht="10.5" customHeight="1">
      <c r="B61" s="10"/>
      <c r="C61" s="18"/>
      <c r="D61" s="43"/>
      <c r="E61" s="10"/>
      <c r="F61" s="233"/>
      <c r="G61" s="233"/>
      <c r="I61" s="118"/>
      <c r="J61" s="118"/>
      <c r="K61" s="118"/>
      <c r="L61" s="118"/>
      <c r="M61" s="118"/>
      <c r="N61" s="118"/>
      <c r="O61" s="118"/>
      <c r="P61" s="119"/>
      <c r="Q61" s="118"/>
      <c r="R61" s="118"/>
      <c r="S61" s="118"/>
      <c r="T61" s="175"/>
      <c r="U61" s="118"/>
      <c r="V61" s="118"/>
      <c r="W61" s="118"/>
      <c r="X61" s="118"/>
      <c r="Y61" s="118"/>
      <c r="Z61" s="118"/>
      <c r="AA61" s="118"/>
      <c r="AB61" s="119"/>
      <c r="AC61" s="118"/>
      <c r="AD61" s="178"/>
      <c r="AE61" s="178"/>
      <c r="AF61" s="179"/>
      <c r="AH61" s="10"/>
      <c r="AI61" s="10"/>
      <c r="AJ61" s="18" t="s">
        <v>287</v>
      </c>
      <c r="AL61" s="6"/>
      <c r="AM61" s="233" t="s">
        <v>318</v>
      </c>
      <c r="AN61" s="233"/>
      <c r="AO61" s="9"/>
      <c r="AP61" s="118">
        <f>SUM(AP62:AP63)</f>
        <v>52</v>
      </c>
      <c r="AQ61" s="118">
        <f aca="true" t="shared" si="44" ref="AQ61:AW61">SUM(AQ62:AQ63)</f>
        <v>586</v>
      </c>
      <c r="AR61" s="118">
        <f t="shared" si="44"/>
        <v>367</v>
      </c>
      <c r="AS61" s="118">
        <f t="shared" si="44"/>
        <v>219</v>
      </c>
      <c r="AT61" s="118">
        <f t="shared" si="44"/>
        <v>52</v>
      </c>
      <c r="AU61" s="118">
        <f t="shared" si="44"/>
        <v>586</v>
      </c>
      <c r="AV61" s="118">
        <f t="shared" si="44"/>
        <v>367</v>
      </c>
      <c r="AW61" s="118">
        <f t="shared" si="44"/>
        <v>219</v>
      </c>
      <c r="AX61" s="118">
        <v>44</v>
      </c>
      <c r="AY61" s="118">
        <v>365</v>
      </c>
      <c r="AZ61" s="118">
        <v>218</v>
      </c>
      <c r="BA61" s="175">
        <v>147</v>
      </c>
      <c r="BB61" s="118">
        <f>SUM(BB62:BB63)</f>
        <v>47</v>
      </c>
      <c r="BC61" s="118">
        <f aca="true" t="shared" si="45" ref="BC61:BI61">SUM(BC62:BC63)</f>
        <v>546</v>
      </c>
      <c r="BD61" s="118">
        <f t="shared" si="45"/>
        <v>346</v>
      </c>
      <c r="BE61" s="118">
        <f t="shared" si="45"/>
        <v>200</v>
      </c>
      <c r="BF61" s="118">
        <f t="shared" si="45"/>
        <v>47</v>
      </c>
      <c r="BG61" s="118">
        <f t="shared" si="45"/>
        <v>546</v>
      </c>
      <c r="BH61" s="118">
        <f t="shared" si="45"/>
        <v>346</v>
      </c>
      <c r="BI61" s="130">
        <f t="shared" si="45"/>
        <v>200</v>
      </c>
      <c r="BJ61" s="178">
        <v>46</v>
      </c>
      <c r="BK61" s="178">
        <v>543</v>
      </c>
      <c r="BL61" s="178">
        <v>327</v>
      </c>
      <c r="BM61" s="179">
        <v>216</v>
      </c>
    </row>
    <row r="62" spans="2:65" ht="10.5" customHeight="1">
      <c r="B62" s="10"/>
      <c r="C62" s="18" t="s">
        <v>286</v>
      </c>
      <c r="D62" s="18"/>
      <c r="E62" s="10"/>
      <c r="F62" s="233" t="s">
        <v>126</v>
      </c>
      <c r="G62" s="233"/>
      <c r="I62" s="118">
        <f aca="true" t="shared" si="46" ref="I62:P62">SUM(I63:I67)</f>
        <v>75</v>
      </c>
      <c r="J62" s="118">
        <f t="shared" si="46"/>
        <v>764</v>
      </c>
      <c r="K62" s="118">
        <f t="shared" si="46"/>
        <v>532</v>
      </c>
      <c r="L62" s="118">
        <f t="shared" si="46"/>
        <v>232</v>
      </c>
      <c r="M62" s="118">
        <f t="shared" si="46"/>
        <v>75</v>
      </c>
      <c r="N62" s="118">
        <f t="shared" si="46"/>
        <v>764</v>
      </c>
      <c r="O62" s="118">
        <f t="shared" si="46"/>
        <v>532</v>
      </c>
      <c r="P62" s="118">
        <f t="shared" si="46"/>
        <v>232</v>
      </c>
      <c r="Q62" s="118">
        <v>61</v>
      </c>
      <c r="R62" s="118">
        <v>545</v>
      </c>
      <c r="S62" s="118">
        <v>405</v>
      </c>
      <c r="T62" s="175">
        <v>140</v>
      </c>
      <c r="U62" s="118">
        <f aca="true" t="shared" si="47" ref="U62:AB62">SUM(U63:U67)</f>
        <v>60</v>
      </c>
      <c r="V62" s="118">
        <f t="shared" si="47"/>
        <v>456</v>
      </c>
      <c r="W62" s="118">
        <f t="shared" si="47"/>
        <v>325</v>
      </c>
      <c r="X62" s="118">
        <f t="shared" si="47"/>
        <v>131</v>
      </c>
      <c r="Y62" s="118">
        <f t="shared" si="47"/>
        <v>60</v>
      </c>
      <c r="Z62" s="118">
        <f t="shared" si="47"/>
        <v>456</v>
      </c>
      <c r="AA62" s="118">
        <f t="shared" si="47"/>
        <v>325</v>
      </c>
      <c r="AB62" s="130">
        <f t="shared" si="47"/>
        <v>131</v>
      </c>
      <c r="AC62" s="118">
        <v>47</v>
      </c>
      <c r="AD62" s="178">
        <v>392</v>
      </c>
      <c r="AE62" s="178">
        <v>281</v>
      </c>
      <c r="AF62" s="179">
        <v>111</v>
      </c>
      <c r="AH62" s="10"/>
      <c r="AI62" s="10"/>
      <c r="AJ62" s="25"/>
      <c r="AK62" s="43" t="s">
        <v>56</v>
      </c>
      <c r="AL62" s="6"/>
      <c r="AM62" s="233" t="s">
        <v>319</v>
      </c>
      <c r="AN62" s="233"/>
      <c r="AO62" s="9"/>
      <c r="AP62" s="118">
        <v>41</v>
      </c>
      <c r="AQ62" s="118">
        <f t="shared" si="4"/>
        <v>310</v>
      </c>
      <c r="AR62" s="118">
        <v>170</v>
      </c>
      <c r="AS62" s="118">
        <v>140</v>
      </c>
      <c r="AT62" s="118">
        <v>41</v>
      </c>
      <c r="AU62" s="118">
        <f t="shared" si="5"/>
        <v>310</v>
      </c>
      <c r="AV62" s="118">
        <v>170</v>
      </c>
      <c r="AW62" s="131">
        <v>140</v>
      </c>
      <c r="AX62" s="118">
        <v>40</v>
      </c>
      <c r="AY62" s="118">
        <v>270</v>
      </c>
      <c r="AZ62" s="118">
        <v>152</v>
      </c>
      <c r="BA62" s="175">
        <v>118</v>
      </c>
      <c r="BB62" s="118">
        <v>39</v>
      </c>
      <c r="BC62" s="118">
        <f>SUM(BD62:BE62)</f>
        <v>370</v>
      </c>
      <c r="BD62" s="118">
        <v>235</v>
      </c>
      <c r="BE62" s="118">
        <v>135</v>
      </c>
      <c r="BF62" s="118">
        <v>39</v>
      </c>
      <c r="BG62" s="118">
        <f>SUM(BH62:BI62)</f>
        <v>370</v>
      </c>
      <c r="BH62" s="118">
        <v>235</v>
      </c>
      <c r="BI62" s="119">
        <v>135</v>
      </c>
      <c r="BJ62" s="178">
        <v>38</v>
      </c>
      <c r="BK62" s="178">
        <v>375</v>
      </c>
      <c r="BL62" s="178">
        <v>227</v>
      </c>
      <c r="BM62" s="179">
        <v>148</v>
      </c>
    </row>
    <row r="63" spans="2:65" ht="10.5" customHeight="1">
      <c r="B63" s="10"/>
      <c r="C63" s="18"/>
      <c r="D63" s="43" t="s">
        <v>290</v>
      </c>
      <c r="E63" s="10"/>
      <c r="F63" s="233" t="s">
        <v>196</v>
      </c>
      <c r="G63" s="233"/>
      <c r="I63" s="118">
        <v>24</v>
      </c>
      <c r="J63" s="118">
        <f>SUM(K63:L63)</f>
        <v>283</v>
      </c>
      <c r="K63" s="118">
        <v>172</v>
      </c>
      <c r="L63" s="118">
        <v>111</v>
      </c>
      <c r="M63" s="118">
        <v>24</v>
      </c>
      <c r="N63" s="118">
        <f>SUM(O63:P63)</f>
        <v>283</v>
      </c>
      <c r="O63" s="118">
        <v>172</v>
      </c>
      <c r="P63" s="119">
        <v>111</v>
      </c>
      <c r="Q63" s="118">
        <v>12</v>
      </c>
      <c r="R63" s="118">
        <v>146</v>
      </c>
      <c r="S63" s="118">
        <v>117</v>
      </c>
      <c r="T63" s="175">
        <v>29</v>
      </c>
      <c r="U63" s="118">
        <v>11</v>
      </c>
      <c r="V63" s="118">
        <f>SUM(W63:X63)</f>
        <v>75</v>
      </c>
      <c r="W63" s="118">
        <v>49</v>
      </c>
      <c r="X63" s="118">
        <v>26</v>
      </c>
      <c r="Y63" s="118">
        <v>11</v>
      </c>
      <c r="Z63" s="118">
        <f>SUM(AA63:AB63)</f>
        <v>75</v>
      </c>
      <c r="AA63" s="118">
        <v>49</v>
      </c>
      <c r="AB63" s="119">
        <v>26</v>
      </c>
      <c r="AC63" s="118">
        <v>6</v>
      </c>
      <c r="AD63" s="178">
        <v>45</v>
      </c>
      <c r="AE63" s="178">
        <v>28</v>
      </c>
      <c r="AF63" s="179">
        <v>17</v>
      </c>
      <c r="AH63" s="10"/>
      <c r="AI63" s="10"/>
      <c r="AJ63" s="25"/>
      <c r="AK63" s="43" t="s">
        <v>58</v>
      </c>
      <c r="AL63" s="6"/>
      <c r="AM63" s="233" t="s">
        <v>363</v>
      </c>
      <c r="AN63" s="233"/>
      <c r="AO63" s="9"/>
      <c r="AP63" s="118">
        <v>11</v>
      </c>
      <c r="AQ63" s="118">
        <f t="shared" si="4"/>
        <v>276</v>
      </c>
      <c r="AR63" s="118">
        <v>197</v>
      </c>
      <c r="AS63" s="118">
        <v>79</v>
      </c>
      <c r="AT63" s="118">
        <v>11</v>
      </c>
      <c r="AU63" s="118">
        <f t="shared" si="5"/>
        <v>276</v>
      </c>
      <c r="AV63" s="118">
        <v>197</v>
      </c>
      <c r="AW63" s="131">
        <v>79</v>
      </c>
      <c r="AX63" s="118">
        <v>4</v>
      </c>
      <c r="AY63" s="118">
        <v>95</v>
      </c>
      <c r="AZ63" s="118">
        <v>66</v>
      </c>
      <c r="BA63" s="175">
        <v>29</v>
      </c>
      <c r="BB63" s="118">
        <v>8</v>
      </c>
      <c r="BC63" s="118">
        <f>SUM(BD63:BE63)</f>
        <v>176</v>
      </c>
      <c r="BD63" s="118">
        <v>111</v>
      </c>
      <c r="BE63" s="118">
        <v>65</v>
      </c>
      <c r="BF63" s="118">
        <v>8</v>
      </c>
      <c r="BG63" s="118">
        <f>SUM(BH63:BI63)</f>
        <v>176</v>
      </c>
      <c r="BH63" s="118">
        <v>111</v>
      </c>
      <c r="BI63" s="119">
        <v>65</v>
      </c>
      <c r="BJ63" s="178">
        <v>8</v>
      </c>
      <c r="BK63" s="178">
        <v>168</v>
      </c>
      <c r="BL63" s="178">
        <v>100</v>
      </c>
      <c r="BM63" s="179">
        <v>68</v>
      </c>
    </row>
    <row r="64" spans="2:65" ht="10.5" customHeight="1">
      <c r="B64" s="10"/>
      <c r="D64" s="43" t="s">
        <v>197</v>
      </c>
      <c r="E64" s="10"/>
      <c r="F64" s="233" t="s">
        <v>49</v>
      </c>
      <c r="G64" s="233"/>
      <c r="I64" s="118">
        <v>8</v>
      </c>
      <c r="J64" s="118">
        <f>SUM(K64:L64)</f>
        <v>138</v>
      </c>
      <c r="K64" s="118">
        <v>95</v>
      </c>
      <c r="L64" s="118">
        <v>43</v>
      </c>
      <c r="M64" s="118">
        <v>8</v>
      </c>
      <c r="N64" s="118">
        <f>SUM(O64:P64)</f>
        <v>138</v>
      </c>
      <c r="O64" s="118">
        <v>95</v>
      </c>
      <c r="P64" s="119">
        <v>43</v>
      </c>
      <c r="Q64" s="118">
        <v>5</v>
      </c>
      <c r="R64" s="118">
        <v>118</v>
      </c>
      <c r="S64" s="118">
        <v>77</v>
      </c>
      <c r="T64" s="175">
        <v>41</v>
      </c>
      <c r="U64" s="118">
        <v>7</v>
      </c>
      <c r="V64" s="118">
        <f>SUM(W64:X64)</f>
        <v>105</v>
      </c>
      <c r="W64" s="118">
        <v>73</v>
      </c>
      <c r="X64" s="118">
        <v>32</v>
      </c>
      <c r="Y64" s="118">
        <v>7</v>
      </c>
      <c r="Z64" s="118">
        <f>SUM(AA64:AB64)</f>
        <v>105</v>
      </c>
      <c r="AA64" s="118">
        <v>73</v>
      </c>
      <c r="AB64" s="119">
        <v>32</v>
      </c>
      <c r="AC64" s="118">
        <v>6</v>
      </c>
      <c r="AD64" s="178">
        <v>91</v>
      </c>
      <c r="AE64" s="178">
        <v>64</v>
      </c>
      <c r="AF64" s="179">
        <v>27</v>
      </c>
      <c r="AH64" s="10"/>
      <c r="AI64" s="10"/>
      <c r="AO64" s="9"/>
      <c r="AP64" s="118"/>
      <c r="AQ64" s="118"/>
      <c r="AR64" s="118"/>
      <c r="AS64" s="118"/>
      <c r="AT64" s="118"/>
      <c r="AU64" s="118"/>
      <c r="AV64" s="118"/>
      <c r="AW64" s="131"/>
      <c r="AX64" s="118"/>
      <c r="AY64" s="118"/>
      <c r="AZ64" s="118"/>
      <c r="BA64" s="175"/>
      <c r="BB64" s="118"/>
      <c r="BC64" s="118"/>
      <c r="BD64" s="118"/>
      <c r="BE64" s="118"/>
      <c r="BF64" s="118"/>
      <c r="BG64" s="118"/>
      <c r="BH64" s="118"/>
      <c r="BI64" s="119"/>
      <c r="BJ64" s="178"/>
      <c r="BK64" s="178"/>
      <c r="BL64" s="178"/>
      <c r="BM64" s="179"/>
    </row>
    <row r="65" spans="2:65" ht="10.5" customHeight="1">
      <c r="B65" s="10"/>
      <c r="C65" s="18"/>
      <c r="D65" s="43" t="s">
        <v>199</v>
      </c>
      <c r="E65" s="10"/>
      <c r="F65" s="233" t="s">
        <v>200</v>
      </c>
      <c r="G65" s="233"/>
      <c r="I65" s="118">
        <v>20</v>
      </c>
      <c r="J65" s="118">
        <f>SUM(K65:L65)</f>
        <v>135</v>
      </c>
      <c r="K65" s="118">
        <v>100</v>
      </c>
      <c r="L65" s="118">
        <v>35</v>
      </c>
      <c r="M65" s="118">
        <v>20</v>
      </c>
      <c r="N65" s="118">
        <f>SUM(O65:P65)</f>
        <v>135</v>
      </c>
      <c r="O65" s="118">
        <v>100</v>
      </c>
      <c r="P65" s="119">
        <v>35</v>
      </c>
      <c r="Q65" s="118">
        <v>20</v>
      </c>
      <c r="R65" s="118">
        <v>72</v>
      </c>
      <c r="S65" s="118">
        <v>49</v>
      </c>
      <c r="T65" s="175">
        <v>23</v>
      </c>
      <c r="U65" s="118">
        <v>24</v>
      </c>
      <c r="V65" s="118">
        <f>SUM(W65:X65)</f>
        <v>88</v>
      </c>
      <c r="W65" s="118">
        <v>63</v>
      </c>
      <c r="X65" s="118">
        <v>25</v>
      </c>
      <c r="Y65" s="118">
        <v>24</v>
      </c>
      <c r="Z65" s="118">
        <f>SUM(AA65:AB65)</f>
        <v>88</v>
      </c>
      <c r="AA65" s="118">
        <v>63</v>
      </c>
      <c r="AB65" s="119">
        <v>25</v>
      </c>
      <c r="AC65" s="118">
        <v>19</v>
      </c>
      <c r="AD65" s="178">
        <v>62</v>
      </c>
      <c r="AE65" s="178">
        <v>43</v>
      </c>
      <c r="AF65" s="179">
        <v>19</v>
      </c>
      <c r="AH65" s="10"/>
      <c r="AI65" s="10"/>
      <c r="AJ65" s="25" t="s">
        <v>293</v>
      </c>
      <c r="AK65" s="45"/>
      <c r="AL65" s="6"/>
      <c r="AM65" s="233" t="s">
        <v>365</v>
      </c>
      <c r="AN65" s="233"/>
      <c r="AO65" s="9"/>
      <c r="AP65" s="118">
        <f>SUM(AP66:AP73)</f>
        <v>645</v>
      </c>
      <c r="AQ65" s="118">
        <f aca="true" t="shared" si="48" ref="AQ65:AW65">SUM(AQ66:AQ73)</f>
        <v>8492</v>
      </c>
      <c r="AR65" s="118">
        <f t="shared" si="48"/>
        <v>4371</v>
      </c>
      <c r="AS65" s="118">
        <f t="shared" si="48"/>
        <v>4121</v>
      </c>
      <c r="AT65" s="118">
        <f t="shared" si="48"/>
        <v>629</v>
      </c>
      <c r="AU65" s="118">
        <f t="shared" si="48"/>
        <v>8446</v>
      </c>
      <c r="AV65" s="118">
        <f t="shared" si="48"/>
        <v>4343</v>
      </c>
      <c r="AW65" s="118">
        <f t="shared" si="48"/>
        <v>4103</v>
      </c>
      <c r="AX65" s="118">
        <v>605</v>
      </c>
      <c r="AY65" s="118">
        <v>7254</v>
      </c>
      <c r="AZ65" s="118">
        <v>4201</v>
      </c>
      <c r="BA65" s="175">
        <v>3053</v>
      </c>
      <c r="BB65" s="118">
        <f>SUM(BB66:BB73)</f>
        <v>616</v>
      </c>
      <c r="BC65" s="118">
        <f aca="true" t="shared" si="49" ref="BC65:BI65">SUM(BC66:BC73)</f>
        <v>6950</v>
      </c>
      <c r="BD65" s="118">
        <f t="shared" si="49"/>
        <v>4224</v>
      </c>
      <c r="BE65" s="118">
        <f t="shared" si="49"/>
        <v>2726</v>
      </c>
      <c r="BF65" s="118">
        <f t="shared" si="49"/>
        <v>603</v>
      </c>
      <c r="BG65" s="118">
        <f t="shared" si="49"/>
        <v>6878</v>
      </c>
      <c r="BH65" s="118">
        <f t="shared" si="49"/>
        <v>4170</v>
      </c>
      <c r="BI65" s="130">
        <f t="shared" si="49"/>
        <v>2708</v>
      </c>
      <c r="BJ65" s="178">
        <v>596</v>
      </c>
      <c r="BK65" s="178">
        <v>6163</v>
      </c>
      <c r="BL65" s="178">
        <v>3671</v>
      </c>
      <c r="BM65" s="179">
        <v>2483</v>
      </c>
    </row>
    <row r="66" spans="2:65" ht="10.5" customHeight="1">
      <c r="B66" s="10"/>
      <c r="C66" s="18"/>
      <c r="D66" s="43" t="s">
        <v>55</v>
      </c>
      <c r="E66" s="10"/>
      <c r="F66" s="233" t="s">
        <v>328</v>
      </c>
      <c r="G66" s="233"/>
      <c r="I66" s="118">
        <v>4</v>
      </c>
      <c r="J66" s="118">
        <f>SUM(K66:L66)</f>
        <v>8</v>
      </c>
      <c r="K66" s="118">
        <v>7</v>
      </c>
      <c r="L66" s="118">
        <v>1</v>
      </c>
      <c r="M66" s="118">
        <v>4</v>
      </c>
      <c r="N66" s="118">
        <f>SUM(O66:P66)</f>
        <v>8</v>
      </c>
      <c r="O66" s="118">
        <v>7</v>
      </c>
      <c r="P66" s="119">
        <v>1</v>
      </c>
      <c r="Q66" s="118">
        <v>2</v>
      </c>
      <c r="R66" s="118">
        <v>3</v>
      </c>
      <c r="S66" s="118">
        <v>2</v>
      </c>
      <c r="T66" s="175">
        <v>1</v>
      </c>
      <c r="U66" s="118">
        <v>1</v>
      </c>
      <c r="V66" s="118">
        <f>SUM(W66:X66)</f>
        <v>2</v>
      </c>
      <c r="W66" s="118">
        <v>1</v>
      </c>
      <c r="X66" s="118">
        <v>1</v>
      </c>
      <c r="Y66" s="118">
        <v>1</v>
      </c>
      <c r="Z66" s="118">
        <f>SUM(AA66:AB66)</f>
        <v>2</v>
      </c>
      <c r="AA66" s="118">
        <v>1</v>
      </c>
      <c r="AB66" s="119">
        <v>1</v>
      </c>
      <c r="AC66" s="118">
        <v>1</v>
      </c>
      <c r="AD66" s="178">
        <v>2</v>
      </c>
      <c r="AE66" s="178">
        <v>1</v>
      </c>
      <c r="AF66" s="179">
        <v>1</v>
      </c>
      <c r="AH66" s="10"/>
      <c r="AI66" s="10"/>
      <c r="AJ66" s="25"/>
      <c r="AK66" s="43" t="s">
        <v>60</v>
      </c>
      <c r="AL66" s="6"/>
      <c r="AM66" s="233" t="s">
        <v>191</v>
      </c>
      <c r="AN66" s="233"/>
      <c r="AO66" s="9"/>
      <c r="AP66" s="118">
        <v>36</v>
      </c>
      <c r="AQ66" s="118">
        <f t="shared" si="4"/>
        <v>353</v>
      </c>
      <c r="AR66" s="118">
        <v>302</v>
      </c>
      <c r="AS66" s="118">
        <v>51</v>
      </c>
      <c r="AT66" s="118">
        <v>31</v>
      </c>
      <c r="AU66" s="118">
        <f t="shared" si="5"/>
        <v>332</v>
      </c>
      <c r="AV66" s="118">
        <v>289</v>
      </c>
      <c r="AW66" s="131">
        <v>43</v>
      </c>
      <c r="AX66" s="118">
        <v>29</v>
      </c>
      <c r="AY66" s="118">
        <v>397</v>
      </c>
      <c r="AZ66" s="118">
        <v>347</v>
      </c>
      <c r="BA66" s="175">
        <v>50</v>
      </c>
      <c r="BB66" s="118">
        <v>31</v>
      </c>
      <c r="BC66" s="118">
        <f aca="true" t="shared" si="50" ref="BC66:BC73">SUM(BD66:BE66)</f>
        <v>487</v>
      </c>
      <c r="BD66" s="118">
        <v>421</v>
      </c>
      <c r="BE66" s="118">
        <v>66</v>
      </c>
      <c r="BF66" s="118">
        <v>29</v>
      </c>
      <c r="BG66" s="118">
        <f aca="true" t="shared" si="51" ref="BG66:BG73">SUM(BH66:BI66)</f>
        <v>441</v>
      </c>
      <c r="BH66" s="118">
        <v>382</v>
      </c>
      <c r="BI66" s="119">
        <v>59</v>
      </c>
      <c r="BJ66" s="178">
        <v>27</v>
      </c>
      <c r="BK66" s="178">
        <v>435</v>
      </c>
      <c r="BL66" s="178">
        <v>385</v>
      </c>
      <c r="BM66" s="179">
        <v>50</v>
      </c>
    </row>
    <row r="67" spans="2:65" ht="10.5" customHeight="1">
      <c r="B67" s="10"/>
      <c r="C67" s="18"/>
      <c r="D67" s="43" t="s">
        <v>57</v>
      </c>
      <c r="E67" s="10"/>
      <c r="F67" s="233" t="s">
        <v>202</v>
      </c>
      <c r="G67" s="233"/>
      <c r="I67" s="118">
        <v>19</v>
      </c>
      <c r="J67" s="118">
        <f>SUM(K67:L67)</f>
        <v>200</v>
      </c>
      <c r="K67" s="118">
        <v>158</v>
      </c>
      <c r="L67" s="118">
        <v>42</v>
      </c>
      <c r="M67" s="118">
        <v>19</v>
      </c>
      <c r="N67" s="118">
        <f>SUM(O67:P67)</f>
        <v>200</v>
      </c>
      <c r="O67" s="118">
        <v>158</v>
      </c>
      <c r="P67" s="119">
        <v>42</v>
      </c>
      <c r="Q67" s="118">
        <v>20</v>
      </c>
      <c r="R67" s="118">
        <v>200</v>
      </c>
      <c r="S67" s="118">
        <v>157</v>
      </c>
      <c r="T67" s="175">
        <v>43</v>
      </c>
      <c r="U67" s="118">
        <v>17</v>
      </c>
      <c r="V67" s="118">
        <f>SUM(W67:X67)</f>
        <v>186</v>
      </c>
      <c r="W67" s="118">
        <v>139</v>
      </c>
      <c r="X67" s="118">
        <v>47</v>
      </c>
      <c r="Y67" s="118">
        <v>17</v>
      </c>
      <c r="Z67" s="118">
        <f>SUM(AA67:AB67)</f>
        <v>186</v>
      </c>
      <c r="AA67" s="118">
        <v>139</v>
      </c>
      <c r="AB67" s="119">
        <v>47</v>
      </c>
      <c r="AC67" s="118">
        <v>15</v>
      </c>
      <c r="AD67" s="178">
        <v>192</v>
      </c>
      <c r="AE67" s="178">
        <v>145</v>
      </c>
      <c r="AF67" s="179">
        <v>47</v>
      </c>
      <c r="AH67" s="10"/>
      <c r="AI67" s="10"/>
      <c r="AJ67" s="25"/>
      <c r="AK67" s="43" t="s">
        <v>63</v>
      </c>
      <c r="AL67" s="6"/>
      <c r="AM67" s="233" t="s">
        <v>194</v>
      </c>
      <c r="AN67" s="233"/>
      <c r="AO67" s="9"/>
      <c r="AP67" s="118">
        <v>122</v>
      </c>
      <c r="AQ67" s="118">
        <f t="shared" si="4"/>
        <v>581</v>
      </c>
      <c r="AR67" s="118">
        <v>466</v>
      </c>
      <c r="AS67" s="118">
        <v>115</v>
      </c>
      <c r="AT67" s="118">
        <v>122</v>
      </c>
      <c r="AU67" s="118">
        <f t="shared" si="5"/>
        <v>581</v>
      </c>
      <c r="AV67" s="118">
        <v>466</v>
      </c>
      <c r="AW67" s="131">
        <v>115</v>
      </c>
      <c r="AX67" s="118">
        <v>114</v>
      </c>
      <c r="AY67" s="118">
        <v>513</v>
      </c>
      <c r="AZ67" s="118">
        <v>400</v>
      </c>
      <c r="BA67" s="175">
        <v>113</v>
      </c>
      <c r="BB67" s="118">
        <v>119</v>
      </c>
      <c r="BC67" s="118">
        <f t="shared" si="50"/>
        <v>549</v>
      </c>
      <c r="BD67" s="118">
        <v>433</v>
      </c>
      <c r="BE67" s="118">
        <v>116</v>
      </c>
      <c r="BF67" s="118">
        <v>119</v>
      </c>
      <c r="BG67" s="118">
        <f t="shared" si="51"/>
        <v>549</v>
      </c>
      <c r="BH67" s="118">
        <v>433</v>
      </c>
      <c r="BI67" s="119">
        <v>116</v>
      </c>
      <c r="BJ67" s="178">
        <v>109</v>
      </c>
      <c r="BK67" s="178">
        <v>497</v>
      </c>
      <c r="BL67" s="178">
        <v>386</v>
      </c>
      <c r="BM67" s="179">
        <v>111</v>
      </c>
    </row>
    <row r="68" spans="2:65" ht="10.5" customHeight="1">
      <c r="B68" s="10"/>
      <c r="C68" s="18"/>
      <c r="D68" s="43"/>
      <c r="E68" s="10"/>
      <c r="F68" s="233"/>
      <c r="G68" s="233"/>
      <c r="I68" s="118"/>
      <c r="J68" s="118"/>
      <c r="K68" s="118"/>
      <c r="L68" s="118"/>
      <c r="M68" s="118"/>
      <c r="N68" s="118"/>
      <c r="O68" s="118"/>
      <c r="P68" s="119"/>
      <c r="Q68" s="118"/>
      <c r="R68" s="118"/>
      <c r="S68" s="118"/>
      <c r="T68" s="175"/>
      <c r="U68" s="118"/>
      <c r="V68" s="118"/>
      <c r="W68" s="118"/>
      <c r="X68" s="118"/>
      <c r="Y68" s="118"/>
      <c r="Z68" s="118"/>
      <c r="AA68" s="118"/>
      <c r="AB68" s="119"/>
      <c r="AC68" s="118"/>
      <c r="AD68" s="178"/>
      <c r="AE68" s="178"/>
      <c r="AF68" s="179"/>
      <c r="AH68" s="10"/>
      <c r="AI68" s="10"/>
      <c r="AJ68" s="18"/>
      <c r="AK68" s="43" t="s">
        <v>65</v>
      </c>
      <c r="AL68" s="10"/>
      <c r="AM68" s="233" t="s">
        <v>320</v>
      </c>
      <c r="AN68" s="233"/>
      <c r="AO68" s="9"/>
      <c r="AP68" s="118">
        <v>101</v>
      </c>
      <c r="AQ68" s="118">
        <f t="shared" si="4"/>
        <v>423</v>
      </c>
      <c r="AR68" s="118">
        <v>363</v>
      </c>
      <c r="AS68" s="118">
        <v>60</v>
      </c>
      <c r="AT68" s="118">
        <v>101</v>
      </c>
      <c r="AU68" s="118">
        <f t="shared" si="5"/>
        <v>423</v>
      </c>
      <c r="AV68" s="118">
        <v>363</v>
      </c>
      <c r="AW68" s="131">
        <v>60</v>
      </c>
      <c r="AX68" s="118">
        <v>93</v>
      </c>
      <c r="AY68" s="118">
        <v>460</v>
      </c>
      <c r="AZ68" s="118">
        <v>399</v>
      </c>
      <c r="BA68" s="175">
        <v>61</v>
      </c>
      <c r="BB68" s="118">
        <v>89</v>
      </c>
      <c r="BC68" s="118">
        <f t="shared" si="50"/>
        <v>403</v>
      </c>
      <c r="BD68" s="118">
        <v>346</v>
      </c>
      <c r="BE68" s="118">
        <v>57</v>
      </c>
      <c r="BF68" s="118">
        <v>89</v>
      </c>
      <c r="BG68" s="118">
        <f t="shared" si="51"/>
        <v>403</v>
      </c>
      <c r="BH68" s="118">
        <v>346</v>
      </c>
      <c r="BI68" s="119">
        <v>57</v>
      </c>
      <c r="BJ68" s="178">
        <v>93</v>
      </c>
      <c r="BK68" s="178">
        <v>342</v>
      </c>
      <c r="BL68" s="178">
        <v>288</v>
      </c>
      <c r="BM68" s="179">
        <v>54</v>
      </c>
    </row>
    <row r="69" spans="2:65" ht="10.5" customHeight="1">
      <c r="B69" s="10"/>
      <c r="C69" s="18" t="s">
        <v>289</v>
      </c>
      <c r="D69" s="25"/>
      <c r="E69" s="6"/>
      <c r="F69" s="233" t="s">
        <v>220</v>
      </c>
      <c r="G69" s="233"/>
      <c r="I69" s="118">
        <f aca="true" t="shared" si="52" ref="I69:P69">SUM(I70:I77)</f>
        <v>328</v>
      </c>
      <c r="J69" s="118">
        <f t="shared" si="52"/>
        <v>6648</v>
      </c>
      <c r="K69" s="118">
        <f t="shared" si="52"/>
        <v>5930</v>
      </c>
      <c r="L69" s="118">
        <f t="shared" si="52"/>
        <v>718</v>
      </c>
      <c r="M69" s="118">
        <f t="shared" si="52"/>
        <v>326</v>
      </c>
      <c r="N69" s="118">
        <f t="shared" si="52"/>
        <v>6609</v>
      </c>
      <c r="O69" s="118">
        <f t="shared" si="52"/>
        <v>5898</v>
      </c>
      <c r="P69" s="118">
        <f t="shared" si="52"/>
        <v>711</v>
      </c>
      <c r="Q69" s="118">
        <v>301</v>
      </c>
      <c r="R69" s="118">
        <v>5795</v>
      </c>
      <c r="S69" s="118">
        <v>5134</v>
      </c>
      <c r="T69" s="175">
        <v>659</v>
      </c>
      <c r="U69" s="118">
        <f aca="true" t="shared" si="53" ref="U69:AB69">SUM(U70:U77)</f>
        <v>293</v>
      </c>
      <c r="V69" s="118">
        <f t="shared" si="53"/>
        <v>5873</v>
      </c>
      <c r="W69" s="118">
        <f t="shared" si="53"/>
        <v>5151</v>
      </c>
      <c r="X69" s="118">
        <f t="shared" si="53"/>
        <v>722</v>
      </c>
      <c r="Y69" s="118">
        <f t="shared" si="53"/>
        <v>291</v>
      </c>
      <c r="Z69" s="118">
        <f t="shared" si="53"/>
        <v>5837</v>
      </c>
      <c r="AA69" s="118">
        <f t="shared" si="53"/>
        <v>5120</v>
      </c>
      <c r="AB69" s="130">
        <f t="shared" si="53"/>
        <v>717</v>
      </c>
      <c r="AC69" s="118">
        <v>283</v>
      </c>
      <c r="AD69" s="178">
        <v>5773</v>
      </c>
      <c r="AE69" s="178">
        <v>5094</v>
      </c>
      <c r="AF69" s="179">
        <v>679</v>
      </c>
      <c r="AH69" s="10"/>
      <c r="AI69" s="10"/>
      <c r="AJ69" s="18"/>
      <c r="AK69" s="43" t="s">
        <v>69</v>
      </c>
      <c r="AL69" s="10"/>
      <c r="AM69" s="233" t="s">
        <v>321</v>
      </c>
      <c r="AN69" s="233"/>
      <c r="AO69" s="9"/>
      <c r="AP69" s="118">
        <v>16</v>
      </c>
      <c r="AQ69" s="118">
        <f t="shared" si="4"/>
        <v>353</v>
      </c>
      <c r="AR69" s="118">
        <v>133</v>
      </c>
      <c r="AS69" s="118">
        <v>220</v>
      </c>
      <c r="AT69" s="118">
        <v>16</v>
      </c>
      <c r="AU69" s="118">
        <f t="shared" si="5"/>
        <v>353</v>
      </c>
      <c r="AV69" s="118">
        <v>133</v>
      </c>
      <c r="AW69" s="131">
        <v>220</v>
      </c>
      <c r="AX69" s="118">
        <v>15</v>
      </c>
      <c r="AY69" s="118">
        <v>312</v>
      </c>
      <c r="AZ69" s="118">
        <v>134</v>
      </c>
      <c r="BA69" s="175">
        <v>178</v>
      </c>
      <c r="BB69" s="118">
        <v>13</v>
      </c>
      <c r="BC69" s="118">
        <f t="shared" si="50"/>
        <v>354</v>
      </c>
      <c r="BD69" s="118">
        <v>167</v>
      </c>
      <c r="BE69" s="118">
        <v>187</v>
      </c>
      <c r="BF69" s="118">
        <v>13</v>
      </c>
      <c r="BG69" s="118">
        <f t="shared" si="51"/>
        <v>354</v>
      </c>
      <c r="BH69" s="118">
        <v>167</v>
      </c>
      <c r="BI69" s="119">
        <v>187</v>
      </c>
      <c r="BJ69" s="178">
        <v>13</v>
      </c>
      <c r="BK69" s="178">
        <v>326</v>
      </c>
      <c r="BL69" s="178">
        <v>127</v>
      </c>
      <c r="BM69" s="179">
        <v>199</v>
      </c>
    </row>
    <row r="70" spans="2:65" ht="10.5" customHeight="1">
      <c r="B70" s="10"/>
      <c r="C70" s="18"/>
      <c r="D70" s="45" t="s">
        <v>292</v>
      </c>
      <c r="E70" s="6"/>
      <c r="F70" s="233" t="s">
        <v>53</v>
      </c>
      <c r="G70" s="233"/>
      <c r="I70" s="118">
        <v>11</v>
      </c>
      <c r="J70" s="118">
        <f aca="true" t="shared" si="54" ref="J70:J77">SUM(K70:L70)</f>
        <v>592</v>
      </c>
      <c r="K70" s="118">
        <v>565</v>
      </c>
      <c r="L70" s="118">
        <v>27</v>
      </c>
      <c r="M70" s="118">
        <v>11</v>
      </c>
      <c r="N70" s="118">
        <f aca="true" t="shared" si="55" ref="N70:N77">SUM(O70:P70)</f>
        <v>592</v>
      </c>
      <c r="O70" s="118">
        <v>565</v>
      </c>
      <c r="P70" s="119">
        <v>27</v>
      </c>
      <c r="Q70" s="118">
        <v>12</v>
      </c>
      <c r="R70" s="118">
        <v>542</v>
      </c>
      <c r="S70" s="118">
        <v>502</v>
      </c>
      <c r="T70" s="175">
        <v>40</v>
      </c>
      <c r="U70" s="118">
        <v>10</v>
      </c>
      <c r="V70" s="118">
        <f aca="true" t="shared" si="56" ref="V70:V77">SUM(W70:X70)</f>
        <v>490</v>
      </c>
      <c r="W70" s="118">
        <v>469</v>
      </c>
      <c r="X70" s="118">
        <v>21</v>
      </c>
      <c r="Y70" s="118">
        <v>10</v>
      </c>
      <c r="Z70" s="118">
        <f aca="true" t="shared" si="57" ref="Z70:Z77">SUM(AA70:AB70)</f>
        <v>490</v>
      </c>
      <c r="AA70" s="118">
        <v>469</v>
      </c>
      <c r="AB70" s="119">
        <v>21</v>
      </c>
      <c r="AC70" s="118">
        <v>10</v>
      </c>
      <c r="AD70" s="178">
        <v>549</v>
      </c>
      <c r="AE70" s="178">
        <v>528</v>
      </c>
      <c r="AF70" s="179">
        <v>21</v>
      </c>
      <c r="AH70" s="10"/>
      <c r="AI70" s="10"/>
      <c r="AJ70" s="18"/>
      <c r="AK70" s="43" t="s">
        <v>71</v>
      </c>
      <c r="AL70" s="10"/>
      <c r="AM70" s="233" t="s">
        <v>198</v>
      </c>
      <c r="AN70" s="233"/>
      <c r="AO70" s="9"/>
      <c r="AP70" s="118">
        <v>141</v>
      </c>
      <c r="AQ70" s="118">
        <f t="shared" si="4"/>
        <v>6043</v>
      </c>
      <c r="AR70" s="118">
        <v>2663</v>
      </c>
      <c r="AS70" s="118">
        <v>3380</v>
      </c>
      <c r="AT70" s="118">
        <v>141</v>
      </c>
      <c r="AU70" s="118">
        <f t="shared" si="5"/>
        <v>6043</v>
      </c>
      <c r="AV70" s="118">
        <v>2663</v>
      </c>
      <c r="AW70" s="131">
        <v>3380</v>
      </c>
      <c r="AX70" s="118">
        <v>119</v>
      </c>
      <c r="AY70" s="118">
        <v>4502</v>
      </c>
      <c r="AZ70" s="118">
        <v>2176</v>
      </c>
      <c r="BA70" s="175">
        <v>2326</v>
      </c>
      <c r="BB70" s="118">
        <v>138</v>
      </c>
      <c r="BC70" s="118">
        <f t="shared" si="50"/>
        <v>4441</v>
      </c>
      <c r="BD70" s="118">
        <v>2420</v>
      </c>
      <c r="BE70" s="118">
        <v>2021</v>
      </c>
      <c r="BF70" s="118">
        <v>138</v>
      </c>
      <c r="BG70" s="118">
        <f t="shared" si="51"/>
        <v>4441</v>
      </c>
      <c r="BH70" s="118">
        <v>2420</v>
      </c>
      <c r="BI70" s="119">
        <v>2021</v>
      </c>
      <c r="BJ70" s="178">
        <v>137</v>
      </c>
      <c r="BK70" s="178">
        <v>3833</v>
      </c>
      <c r="BL70" s="178">
        <v>2040</v>
      </c>
      <c r="BM70" s="179">
        <v>1784</v>
      </c>
    </row>
    <row r="71" spans="2:65" ht="10.5" customHeight="1">
      <c r="B71" s="10"/>
      <c r="D71" s="45" t="s">
        <v>62</v>
      </c>
      <c r="E71" s="10"/>
      <c r="F71" s="233" t="s">
        <v>204</v>
      </c>
      <c r="G71" s="233"/>
      <c r="I71" s="118">
        <v>61</v>
      </c>
      <c r="J71" s="118">
        <f t="shared" si="54"/>
        <v>1135</v>
      </c>
      <c r="K71" s="118">
        <v>1036</v>
      </c>
      <c r="L71" s="118">
        <v>99</v>
      </c>
      <c r="M71" s="118">
        <v>61</v>
      </c>
      <c r="N71" s="118">
        <f t="shared" si="55"/>
        <v>1135</v>
      </c>
      <c r="O71" s="118">
        <v>1036</v>
      </c>
      <c r="P71" s="119">
        <v>99</v>
      </c>
      <c r="Q71" s="118">
        <v>53</v>
      </c>
      <c r="R71" s="118">
        <v>736</v>
      </c>
      <c r="S71" s="118">
        <v>660</v>
      </c>
      <c r="T71" s="175">
        <v>76</v>
      </c>
      <c r="U71" s="118">
        <v>51</v>
      </c>
      <c r="V71" s="118">
        <f t="shared" si="56"/>
        <v>718</v>
      </c>
      <c r="W71" s="118">
        <v>639</v>
      </c>
      <c r="X71" s="118">
        <v>79</v>
      </c>
      <c r="Y71" s="118">
        <v>51</v>
      </c>
      <c r="Z71" s="118">
        <f t="shared" si="57"/>
        <v>718</v>
      </c>
      <c r="AA71" s="118">
        <v>639</v>
      </c>
      <c r="AB71" s="119">
        <v>79</v>
      </c>
      <c r="AC71" s="118">
        <v>46</v>
      </c>
      <c r="AD71" s="178">
        <v>782</v>
      </c>
      <c r="AE71" s="178">
        <v>681</v>
      </c>
      <c r="AF71" s="179">
        <v>101</v>
      </c>
      <c r="AH71" s="10"/>
      <c r="AI71" s="10"/>
      <c r="AJ71" s="25"/>
      <c r="AK71" s="43" t="s">
        <v>72</v>
      </c>
      <c r="AL71" s="6"/>
      <c r="AM71" s="233" t="s">
        <v>322</v>
      </c>
      <c r="AN71" s="233"/>
      <c r="AO71" s="9"/>
      <c r="AP71" s="118">
        <v>101</v>
      </c>
      <c r="AQ71" s="118">
        <f t="shared" si="4"/>
        <v>392</v>
      </c>
      <c r="AR71" s="118">
        <v>230</v>
      </c>
      <c r="AS71" s="118">
        <v>162</v>
      </c>
      <c r="AT71" s="118">
        <v>101</v>
      </c>
      <c r="AU71" s="118">
        <f t="shared" si="5"/>
        <v>392</v>
      </c>
      <c r="AV71" s="118">
        <v>230</v>
      </c>
      <c r="AW71" s="131">
        <v>162</v>
      </c>
      <c r="AX71" s="118">
        <v>101</v>
      </c>
      <c r="AY71" s="118">
        <v>336</v>
      </c>
      <c r="AZ71" s="118">
        <v>204</v>
      </c>
      <c r="BA71" s="175">
        <v>132</v>
      </c>
      <c r="BB71" s="118">
        <v>101</v>
      </c>
      <c r="BC71" s="118">
        <f t="shared" si="50"/>
        <v>348</v>
      </c>
      <c r="BD71" s="118">
        <v>216</v>
      </c>
      <c r="BE71" s="118">
        <v>132</v>
      </c>
      <c r="BF71" s="118">
        <v>101</v>
      </c>
      <c r="BG71" s="118">
        <f t="shared" si="51"/>
        <v>348</v>
      </c>
      <c r="BH71" s="118">
        <v>216</v>
      </c>
      <c r="BI71" s="119">
        <v>132</v>
      </c>
      <c r="BJ71" s="178">
        <v>103</v>
      </c>
      <c r="BK71" s="178">
        <v>398</v>
      </c>
      <c r="BL71" s="178">
        <v>253</v>
      </c>
      <c r="BM71" s="179">
        <v>145</v>
      </c>
    </row>
    <row r="72" spans="2:65" ht="10.5" customHeight="1">
      <c r="B72" s="10"/>
      <c r="C72" s="25"/>
      <c r="D72" s="45" t="s">
        <v>66</v>
      </c>
      <c r="E72" s="10"/>
      <c r="F72" s="233" t="s">
        <v>205</v>
      </c>
      <c r="G72" s="233"/>
      <c r="I72" s="118">
        <v>180</v>
      </c>
      <c r="J72" s="118">
        <f t="shared" si="54"/>
        <v>3401</v>
      </c>
      <c r="K72" s="118">
        <v>3108</v>
      </c>
      <c r="L72" s="118">
        <v>293</v>
      </c>
      <c r="M72" s="118">
        <v>180</v>
      </c>
      <c r="N72" s="118">
        <f t="shared" si="55"/>
        <v>3401</v>
      </c>
      <c r="O72" s="118">
        <v>3108</v>
      </c>
      <c r="P72" s="119">
        <v>293</v>
      </c>
      <c r="Q72" s="118">
        <v>165</v>
      </c>
      <c r="R72" s="118">
        <v>3052</v>
      </c>
      <c r="S72" s="118">
        <v>2786</v>
      </c>
      <c r="T72" s="175">
        <v>266</v>
      </c>
      <c r="U72" s="118">
        <v>151</v>
      </c>
      <c r="V72" s="118">
        <f t="shared" si="56"/>
        <v>2931</v>
      </c>
      <c r="W72" s="118">
        <v>2637</v>
      </c>
      <c r="X72" s="118">
        <v>294</v>
      </c>
      <c r="Y72" s="118">
        <v>151</v>
      </c>
      <c r="Z72" s="118">
        <f t="shared" si="57"/>
        <v>2931</v>
      </c>
      <c r="AA72" s="118">
        <v>2637</v>
      </c>
      <c r="AB72" s="119">
        <v>294</v>
      </c>
      <c r="AC72" s="118">
        <v>150</v>
      </c>
      <c r="AD72" s="178">
        <v>3006</v>
      </c>
      <c r="AE72" s="178">
        <v>2696</v>
      </c>
      <c r="AF72" s="179">
        <v>310</v>
      </c>
      <c r="AH72" s="10"/>
      <c r="AI72" s="10"/>
      <c r="AJ72" s="25"/>
      <c r="AK72" s="45" t="s">
        <v>294</v>
      </c>
      <c r="AL72" s="6"/>
      <c r="AM72" s="233" t="s">
        <v>201</v>
      </c>
      <c r="AN72" s="233"/>
      <c r="AO72" s="9"/>
      <c r="AP72" s="118">
        <v>112</v>
      </c>
      <c r="AQ72" s="118">
        <f t="shared" si="4"/>
        <v>308</v>
      </c>
      <c r="AR72" s="118">
        <v>190</v>
      </c>
      <c r="AS72" s="118">
        <v>118</v>
      </c>
      <c r="AT72" s="118">
        <v>112</v>
      </c>
      <c r="AU72" s="118">
        <f t="shared" si="5"/>
        <v>308</v>
      </c>
      <c r="AV72" s="118">
        <v>190</v>
      </c>
      <c r="AW72" s="131">
        <v>118</v>
      </c>
      <c r="AX72" s="118">
        <v>104</v>
      </c>
      <c r="AY72" s="118">
        <v>314</v>
      </c>
      <c r="AZ72" s="118">
        <v>195</v>
      </c>
      <c r="BA72" s="175">
        <v>119</v>
      </c>
      <c r="BB72" s="118">
        <v>103</v>
      </c>
      <c r="BC72" s="118">
        <f t="shared" si="50"/>
        <v>301</v>
      </c>
      <c r="BD72" s="118">
        <v>185</v>
      </c>
      <c r="BE72" s="118">
        <v>116</v>
      </c>
      <c r="BF72" s="118">
        <v>103</v>
      </c>
      <c r="BG72" s="118">
        <f t="shared" si="51"/>
        <v>301</v>
      </c>
      <c r="BH72" s="118">
        <v>185</v>
      </c>
      <c r="BI72" s="119">
        <v>116</v>
      </c>
      <c r="BJ72" s="178">
        <v>99</v>
      </c>
      <c r="BK72" s="178">
        <v>266</v>
      </c>
      <c r="BL72" s="178">
        <v>166</v>
      </c>
      <c r="BM72" s="179">
        <v>100</v>
      </c>
    </row>
    <row r="73" spans="2:65" ht="10.5" customHeight="1">
      <c r="B73" s="10"/>
      <c r="C73" s="18"/>
      <c r="D73" s="45" t="s">
        <v>68</v>
      </c>
      <c r="E73" s="10"/>
      <c r="F73" s="233" t="s">
        <v>59</v>
      </c>
      <c r="G73" s="233"/>
      <c r="I73" s="118">
        <v>8</v>
      </c>
      <c r="J73" s="118">
        <f t="shared" si="54"/>
        <v>70</v>
      </c>
      <c r="K73" s="118">
        <v>56</v>
      </c>
      <c r="L73" s="118">
        <v>14</v>
      </c>
      <c r="M73" s="118">
        <v>8</v>
      </c>
      <c r="N73" s="118">
        <f t="shared" si="55"/>
        <v>70</v>
      </c>
      <c r="O73" s="118">
        <v>56</v>
      </c>
      <c r="P73" s="119">
        <v>14</v>
      </c>
      <c r="Q73" s="118">
        <v>6</v>
      </c>
      <c r="R73" s="118">
        <v>52</v>
      </c>
      <c r="S73" s="118">
        <v>47</v>
      </c>
      <c r="T73" s="175">
        <v>5</v>
      </c>
      <c r="U73" s="118">
        <v>6</v>
      </c>
      <c r="V73" s="118">
        <f t="shared" si="56"/>
        <v>65</v>
      </c>
      <c r="W73" s="118">
        <v>51</v>
      </c>
      <c r="X73" s="118">
        <v>14</v>
      </c>
      <c r="Y73" s="118">
        <v>6</v>
      </c>
      <c r="Z73" s="118">
        <f t="shared" si="57"/>
        <v>65</v>
      </c>
      <c r="AA73" s="118">
        <v>51</v>
      </c>
      <c r="AB73" s="119">
        <v>14</v>
      </c>
      <c r="AC73" s="118">
        <v>5</v>
      </c>
      <c r="AD73" s="178">
        <v>38</v>
      </c>
      <c r="AE73" s="178">
        <v>33</v>
      </c>
      <c r="AF73" s="179">
        <v>5</v>
      </c>
      <c r="AH73" s="10"/>
      <c r="AI73" s="10"/>
      <c r="AK73" s="45" t="s">
        <v>295</v>
      </c>
      <c r="AL73" s="6"/>
      <c r="AM73" s="233" t="s">
        <v>203</v>
      </c>
      <c r="AN73" s="233"/>
      <c r="AO73" s="9"/>
      <c r="AP73" s="118">
        <v>16</v>
      </c>
      <c r="AQ73" s="118">
        <f t="shared" si="4"/>
        <v>39</v>
      </c>
      <c r="AR73" s="118">
        <v>24</v>
      </c>
      <c r="AS73" s="118">
        <v>15</v>
      </c>
      <c r="AT73" s="118">
        <v>5</v>
      </c>
      <c r="AU73" s="118">
        <f t="shared" si="5"/>
        <v>14</v>
      </c>
      <c r="AV73" s="118">
        <v>9</v>
      </c>
      <c r="AW73" s="131">
        <v>5</v>
      </c>
      <c r="AX73" s="118">
        <v>9</v>
      </c>
      <c r="AY73" s="118">
        <v>47</v>
      </c>
      <c r="AZ73" s="118">
        <v>22</v>
      </c>
      <c r="BA73" s="175">
        <v>25</v>
      </c>
      <c r="BB73" s="118">
        <v>22</v>
      </c>
      <c r="BC73" s="118">
        <f t="shared" si="50"/>
        <v>67</v>
      </c>
      <c r="BD73" s="118">
        <v>36</v>
      </c>
      <c r="BE73" s="118">
        <v>31</v>
      </c>
      <c r="BF73" s="118">
        <v>11</v>
      </c>
      <c r="BG73" s="118">
        <f t="shared" si="51"/>
        <v>41</v>
      </c>
      <c r="BH73" s="118">
        <v>21</v>
      </c>
      <c r="BI73" s="119">
        <v>20</v>
      </c>
      <c r="BJ73" s="178">
        <v>13</v>
      </c>
      <c r="BK73" s="178">
        <v>58</v>
      </c>
      <c r="BL73" s="178">
        <v>22</v>
      </c>
      <c r="BM73" s="179">
        <v>36</v>
      </c>
    </row>
    <row r="74" spans="2:65" ht="10.5" customHeight="1">
      <c r="B74" s="10"/>
      <c r="C74" s="18"/>
      <c r="D74" s="45" t="s">
        <v>70</v>
      </c>
      <c r="E74" s="6"/>
      <c r="F74" s="233" t="s">
        <v>206</v>
      </c>
      <c r="G74" s="233"/>
      <c r="I74" s="118">
        <v>5</v>
      </c>
      <c r="J74" s="118">
        <f t="shared" si="54"/>
        <v>12</v>
      </c>
      <c r="K74" s="118">
        <v>12</v>
      </c>
      <c r="L74" s="118">
        <v>0</v>
      </c>
      <c r="M74" s="118">
        <v>5</v>
      </c>
      <c r="N74" s="118">
        <f t="shared" si="55"/>
        <v>12</v>
      </c>
      <c r="O74" s="118">
        <v>12</v>
      </c>
      <c r="P74" s="119">
        <v>0</v>
      </c>
      <c r="Q74" s="118">
        <v>4</v>
      </c>
      <c r="R74" s="118">
        <v>7</v>
      </c>
      <c r="S74" s="118">
        <v>5</v>
      </c>
      <c r="T74" s="175">
        <v>0</v>
      </c>
      <c r="U74" s="118">
        <v>4</v>
      </c>
      <c r="V74" s="118">
        <f t="shared" si="56"/>
        <v>6</v>
      </c>
      <c r="W74" s="118">
        <v>6</v>
      </c>
      <c r="X74" s="118">
        <v>0</v>
      </c>
      <c r="Y74" s="118">
        <v>4</v>
      </c>
      <c r="Z74" s="118">
        <f t="shared" si="57"/>
        <v>6</v>
      </c>
      <c r="AA74" s="118">
        <v>6</v>
      </c>
      <c r="AB74" s="119">
        <v>0</v>
      </c>
      <c r="AC74" s="118">
        <v>6</v>
      </c>
      <c r="AD74" s="178">
        <v>8</v>
      </c>
      <c r="AE74" s="178">
        <v>7</v>
      </c>
      <c r="AF74" s="179">
        <v>1</v>
      </c>
      <c r="AH74" s="6"/>
      <c r="AI74" s="6"/>
      <c r="AJ74" s="25"/>
      <c r="AL74" s="6"/>
      <c r="AO74" s="40"/>
      <c r="AP74" s="118"/>
      <c r="AQ74" s="118"/>
      <c r="AR74" s="118"/>
      <c r="AS74" s="118"/>
      <c r="AT74" s="118"/>
      <c r="AU74" s="118"/>
      <c r="AV74" s="118"/>
      <c r="AW74" s="131"/>
      <c r="AX74" s="118"/>
      <c r="AY74" s="118"/>
      <c r="AZ74" s="118"/>
      <c r="BA74" s="175"/>
      <c r="BB74" s="118"/>
      <c r="BC74" s="118"/>
      <c r="BD74" s="118"/>
      <c r="BE74" s="118"/>
      <c r="BF74" s="118"/>
      <c r="BG74" s="118"/>
      <c r="BH74" s="118"/>
      <c r="BI74" s="119"/>
      <c r="BJ74" s="178"/>
      <c r="BK74" s="178"/>
      <c r="BL74" s="178"/>
      <c r="BM74" s="179"/>
    </row>
    <row r="75" spans="1:65" ht="10.5" customHeight="1">
      <c r="A75" s="5"/>
      <c r="B75" s="6"/>
      <c r="C75" s="18"/>
      <c r="D75" s="45" t="s">
        <v>304</v>
      </c>
      <c r="E75" s="10"/>
      <c r="F75" s="233" t="s">
        <v>67</v>
      </c>
      <c r="G75" s="233"/>
      <c r="I75" s="118">
        <v>18</v>
      </c>
      <c r="J75" s="118">
        <f t="shared" si="54"/>
        <v>159</v>
      </c>
      <c r="K75" s="118">
        <v>124</v>
      </c>
      <c r="L75" s="118">
        <v>35</v>
      </c>
      <c r="M75" s="118">
        <v>18</v>
      </c>
      <c r="N75" s="118">
        <f t="shared" si="55"/>
        <v>159</v>
      </c>
      <c r="O75" s="118">
        <v>124</v>
      </c>
      <c r="P75" s="119">
        <v>35</v>
      </c>
      <c r="Q75" s="118">
        <v>17</v>
      </c>
      <c r="R75" s="118">
        <v>125</v>
      </c>
      <c r="S75" s="118">
        <v>103</v>
      </c>
      <c r="T75" s="175">
        <v>22</v>
      </c>
      <c r="U75" s="118">
        <v>24</v>
      </c>
      <c r="V75" s="118">
        <f t="shared" si="56"/>
        <v>279</v>
      </c>
      <c r="W75" s="118">
        <v>245</v>
      </c>
      <c r="X75" s="118">
        <v>34</v>
      </c>
      <c r="Y75" s="118">
        <v>24</v>
      </c>
      <c r="Z75" s="118">
        <f t="shared" si="57"/>
        <v>279</v>
      </c>
      <c r="AA75" s="118">
        <v>245</v>
      </c>
      <c r="AB75" s="119">
        <v>34</v>
      </c>
      <c r="AC75" s="118">
        <v>28</v>
      </c>
      <c r="AD75" s="178">
        <v>296</v>
      </c>
      <c r="AE75" s="178">
        <v>270</v>
      </c>
      <c r="AF75" s="179">
        <v>26</v>
      </c>
      <c r="AH75" s="6"/>
      <c r="AI75" s="6"/>
      <c r="AJ75" s="25" t="s">
        <v>323</v>
      </c>
      <c r="AL75" s="6"/>
      <c r="AM75" s="234" t="s">
        <v>364</v>
      </c>
      <c r="AN75" s="234"/>
      <c r="AO75" s="40"/>
      <c r="AP75" s="118">
        <f>SUM(AP76:AP77)</f>
        <v>90</v>
      </c>
      <c r="AQ75" s="118">
        <f aca="true" t="shared" si="58" ref="AQ75:AW75">SUM(AQ76:AQ77)</f>
        <v>3515</v>
      </c>
      <c r="AR75" s="118">
        <f t="shared" si="58"/>
        <v>2780</v>
      </c>
      <c r="AS75" s="118">
        <f t="shared" si="58"/>
        <v>735</v>
      </c>
      <c r="AT75" s="118">
        <f t="shared" si="58"/>
        <v>0</v>
      </c>
      <c r="AU75" s="118">
        <f t="shared" si="58"/>
        <v>0</v>
      </c>
      <c r="AV75" s="118">
        <f t="shared" si="58"/>
        <v>0</v>
      </c>
      <c r="AW75" s="118">
        <f t="shared" si="58"/>
        <v>0</v>
      </c>
      <c r="AX75" s="118">
        <v>0</v>
      </c>
      <c r="AY75" s="118">
        <v>0</v>
      </c>
      <c r="AZ75" s="118">
        <v>0</v>
      </c>
      <c r="BA75" s="175">
        <v>0</v>
      </c>
      <c r="BB75" s="118">
        <f>SUM(BB76:BB77)</f>
        <v>79</v>
      </c>
      <c r="BC75" s="118">
        <f aca="true" t="shared" si="59" ref="BC75:BI75">SUM(BC76:BC77)</f>
        <v>3387</v>
      </c>
      <c r="BD75" s="118">
        <f t="shared" si="59"/>
        <v>2586</v>
      </c>
      <c r="BE75" s="118">
        <f t="shared" si="59"/>
        <v>801</v>
      </c>
      <c r="BF75" s="118">
        <f t="shared" si="59"/>
        <v>0</v>
      </c>
      <c r="BG75" s="118">
        <f t="shared" si="59"/>
        <v>0</v>
      </c>
      <c r="BH75" s="118">
        <f t="shared" si="59"/>
        <v>0</v>
      </c>
      <c r="BI75" s="130">
        <f t="shared" si="59"/>
        <v>0</v>
      </c>
      <c r="BJ75" s="178">
        <v>0</v>
      </c>
      <c r="BK75" s="178">
        <v>0</v>
      </c>
      <c r="BL75" s="178">
        <v>0</v>
      </c>
      <c r="BM75" s="179">
        <v>0</v>
      </c>
    </row>
    <row r="76" spans="1:65" ht="10.5" customHeight="1">
      <c r="A76" s="5"/>
      <c r="B76" s="6"/>
      <c r="C76" s="25"/>
      <c r="D76" s="45" t="s">
        <v>305</v>
      </c>
      <c r="E76" s="6"/>
      <c r="F76" s="233" t="s">
        <v>306</v>
      </c>
      <c r="G76" s="233"/>
      <c r="H76" s="5"/>
      <c r="I76" s="118">
        <v>40</v>
      </c>
      <c r="J76" s="118">
        <f t="shared" si="54"/>
        <v>841</v>
      </c>
      <c r="K76" s="118">
        <v>708</v>
      </c>
      <c r="L76" s="118">
        <v>133</v>
      </c>
      <c r="M76" s="118">
        <v>38</v>
      </c>
      <c r="N76" s="118">
        <f t="shared" si="55"/>
        <v>802</v>
      </c>
      <c r="O76" s="118">
        <v>676</v>
      </c>
      <c r="P76" s="119">
        <v>126</v>
      </c>
      <c r="Q76" s="118">
        <v>36</v>
      </c>
      <c r="R76" s="118">
        <v>709</v>
      </c>
      <c r="S76" s="118">
        <v>605</v>
      </c>
      <c r="T76" s="175">
        <v>104</v>
      </c>
      <c r="U76" s="118">
        <v>46</v>
      </c>
      <c r="V76" s="118">
        <f t="shared" si="56"/>
        <v>892</v>
      </c>
      <c r="W76" s="118">
        <v>736</v>
      </c>
      <c r="X76" s="118">
        <v>156</v>
      </c>
      <c r="Y76" s="118">
        <v>44</v>
      </c>
      <c r="Z76" s="118">
        <f t="shared" si="57"/>
        <v>856</v>
      </c>
      <c r="AA76" s="118">
        <v>705</v>
      </c>
      <c r="AB76" s="119">
        <v>151</v>
      </c>
      <c r="AC76" s="118">
        <v>37</v>
      </c>
      <c r="AD76" s="178">
        <v>607</v>
      </c>
      <c r="AE76" s="178">
        <v>519</v>
      </c>
      <c r="AF76" s="179">
        <v>88</v>
      </c>
      <c r="AH76" s="6"/>
      <c r="AI76" s="6"/>
      <c r="AJ76" s="25"/>
      <c r="AK76" s="44" t="s">
        <v>325</v>
      </c>
      <c r="AL76" s="6"/>
      <c r="AM76" s="233" t="s">
        <v>73</v>
      </c>
      <c r="AN76" s="233"/>
      <c r="AO76" s="40"/>
      <c r="AP76" s="118">
        <v>31</v>
      </c>
      <c r="AQ76" s="118">
        <f>SUM(AR76:AS76)</f>
        <v>1011</v>
      </c>
      <c r="AR76" s="118">
        <v>886</v>
      </c>
      <c r="AS76" s="118">
        <v>125</v>
      </c>
      <c r="AT76" s="118">
        <v>0</v>
      </c>
      <c r="AU76" s="118">
        <f>SUM(AV76:AW76)</f>
        <v>0</v>
      </c>
      <c r="AV76" s="118">
        <v>0</v>
      </c>
      <c r="AW76" s="130">
        <v>0</v>
      </c>
      <c r="AX76" s="118">
        <v>0</v>
      </c>
      <c r="AY76" s="118">
        <v>0</v>
      </c>
      <c r="AZ76" s="118">
        <v>0</v>
      </c>
      <c r="BA76" s="175">
        <v>0</v>
      </c>
      <c r="BB76" s="118">
        <v>30</v>
      </c>
      <c r="BC76" s="118">
        <f>SUM(BD76:BE76)</f>
        <v>1022</v>
      </c>
      <c r="BD76" s="118">
        <v>835</v>
      </c>
      <c r="BE76" s="118">
        <v>187</v>
      </c>
      <c r="BF76" s="118">
        <v>0</v>
      </c>
      <c r="BG76" s="118">
        <f>SUM(BH76:BI76)</f>
        <v>0</v>
      </c>
      <c r="BH76" s="118">
        <v>0</v>
      </c>
      <c r="BI76" s="130">
        <v>0</v>
      </c>
      <c r="BJ76" s="178">
        <v>0</v>
      </c>
      <c r="BK76" s="178">
        <v>0</v>
      </c>
      <c r="BL76" s="178">
        <v>0</v>
      </c>
      <c r="BM76" s="179">
        <v>0</v>
      </c>
    </row>
    <row r="77" spans="1:65" ht="10.5" customHeight="1">
      <c r="A77" s="5"/>
      <c r="B77" s="6"/>
      <c r="C77" s="25"/>
      <c r="D77" s="45" t="s">
        <v>139</v>
      </c>
      <c r="E77" s="10"/>
      <c r="F77" s="233" t="s">
        <v>307</v>
      </c>
      <c r="G77" s="233"/>
      <c r="H77" s="5"/>
      <c r="I77" s="118">
        <v>5</v>
      </c>
      <c r="J77" s="118">
        <f t="shared" si="54"/>
        <v>438</v>
      </c>
      <c r="K77" s="118">
        <v>321</v>
      </c>
      <c r="L77" s="118">
        <v>117</v>
      </c>
      <c r="M77" s="118">
        <v>5</v>
      </c>
      <c r="N77" s="118">
        <f t="shared" si="55"/>
        <v>438</v>
      </c>
      <c r="O77" s="118">
        <v>321</v>
      </c>
      <c r="P77" s="119">
        <v>117</v>
      </c>
      <c r="Q77" s="118">
        <v>5</v>
      </c>
      <c r="R77" s="118">
        <v>491</v>
      </c>
      <c r="S77" s="118">
        <v>363</v>
      </c>
      <c r="T77" s="175">
        <v>128</v>
      </c>
      <c r="U77" s="118">
        <v>1</v>
      </c>
      <c r="V77" s="118">
        <f t="shared" si="56"/>
        <v>492</v>
      </c>
      <c r="W77" s="118">
        <v>368</v>
      </c>
      <c r="X77" s="118">
        <v>124</v>
      </c>
      <c r="Y77" s="118">
        <v>1</v>
      </c>
      <c r="Z77" s="118">
        <f t="shared" si="57"/>
        <v>492</v>
      </c>
      <c r="AA77" s="118">
        <v>368</v>
      </c>
      <c r="AB77" s="119">
        <v>124</v>
      </c>
      <c r="AC77" s="118">
        <v>1</v>
      </c>
      <c r="AD77" s="178">
        <v>487</v>
      </c>
      <c r="AE77" s="178">
        <v>360</v>
      </c>
      <c r="AF77" s="179">
        <v>127</v>
      </c>
      <c r="AG77" s="21"/>
      <c r="AH77" s="6"/>
      <c r="AI77" s="6"/>
      <c r="AJ77" s="25"/>
      <c r="AK77" s="45" t="s">
        <v>324</v>
      </c>
      <c r="AL77" s="6"/>
      <c r="AM77" s="233" t="s">
        <v>74</v>
      </c>
      <c r="AN77" s="233"/>
      <c r="AO77" s="40"/>
      <c r="AP77" s="118">
        <v>59</v>
      </c>
      <c r="AQ77" s="118">
        <f>SUM(AR77:AS77)</f>
        <v>2504</v>
      </c>
      <c r="AR77" s="118">
        <v>1894</v>
      </c>
      <c r="AS77" s="118">
        <v>610</v>
      </c>
      <c r="AT77" s="118">
        <v>0</v>
      </c>
      <c r="AU77" s="118">
        <f>SUM(AV77:AW77)</f>
        <v>0</v>
      </c>
      <c r="AV77" s="118">
        <v>0</v>
      </c>
      <c r="AW77" s="118">
        <v>0</v>
      </c>
      <c r="AX77" s="118">
        <v>0</v>
      </c>
      <c r="AY77" s="118">
        <v>0</v>
      </c>
      <c r="AZ77" s="118">
        <v>0</v>
      </c>
      <c r="BA77" s="175">
        <v>0</v>
      </c>
      <c r="BB77" s="118">
        <v>49</v>
      </c>
      <c r="BC77" s="118">
        <f>SUM(BD77:BE77)</f>
        <v>2365</v>
      </c>
      <c r="BD77" s="118">
        <v>1751</v>
      </c>
      <c r="BE77" s="118">
        <v>614</v>
      </c>
      <c r="BF77" s="118">
        <v>0</v>
      </c>
      <c r="BG77" s="118">
        <f>SUM(BH77:BI77)</f>
        <v>0</v>
      </c>
      <c r="BH77" s="118">
        <v>0</v>
      </c>
      <c r="BI77" s="130">
        <v>0</v>
      </c>
      <c r="BJ77" s="178">
        <v>0</v>
      </c>
      <c r="BK77" s="178">
        <v>0</v>
      </c>
      <c r="BL77" s="178">
        <v>0</v>
      </c>
      <c r="BM77" s="179">
        <v>0</v>
      </c>
    </row>
    <row r="78" spans="1:65" ht="2.25" customHeight="1">
      <c r="A78" s="27"/>
      <c r="B78" s="27"/>
      <c r="C78" s="46"/>
      <c r="D78" s="27"/>
      <c r="E78" s="27"/>
      <c r="F78" s="42"/>
      <c r="G78" s="42"/>
      <c r="H78" s="41"/>
      <c r="I78" s="120"/>
      <c r="J78" s="120"/>
      <c r="K78" s="120"/>
      <c r="L78" s="120"/>
      <c r="M78" s="120"/>
      <c r="N78" s="120"/>
      <c r="O78" s="120"/>
      <c r="P78" s="121"/>
      <c r="Q78" s="120"/>
      <c r="R78" s="120"/>
      <c r="S78" s="120"/>
      <c r="T78" s="120"/>
      <c r="U78" s="120"/>
      <c r="V78" s="120"/>
      <c r="W78" s="120"/>
      <c r="X78" s="120"/>
      <c r="Y78" s="120"/>
      <c r="Z78" s="120"/>
      <c r="AA78" s="120"/>
      <c r="AB78" s="121"/>
      <c r="AC78" s="120"/>
      <c r="AD78" s="120"/>
      <c r="AE78" s="120"/>
      <c r="AF78" s="121"/>
      <c r="AH78" s="8"/>
      <c r="AI78" s="8"/>
      <c r="AJ78" s="26"/>
      <c r="AK78" s="26"/>
      <c r="AL78" s="8"/>
      <c r="AM78" s="254"/>
      <c r="AN78" s="254"/>
      <c r="AO78" s="41"/>
      <c r="AP78" s="132"/>
      <c r="AQ78" s="132"/>
      <c r="AR78" s="132"/>
      <c r="AS78" s="132"/>
      <c r="AT78" s="132"/>
      <c r="AU78" s="132"/>
      <c r="AV78" s="132"/>
      <c r="AW78" s="132"/>
      <c r="AX78" s="134"/>
      <c r="AY78" s="134"/>
      <c r="AZ78" s="134"/>
      <c r="BA78" s="177"/>
      <c r="BB78" s="132"/>
      <c r="BC78" s="132"/>
      <c r="BD78" s="132"/>
      <c r="BE78" s="132"/>
      <c r="BF78" s="132"/>
      <c r="BG78" s="132"/>
      <c r="BH78" s="132"/>
      <c r="BI78" s="171"/>
      <c r="BJ78" s="134"/>
      <c r="BK78" s="134"/>
      <c r="BL78" s="134"/>
      <c r="BM78" s="180"/>
    </row>
    <row r="79" spans="1:49" ht="11.25" customHeight="1">
      <c r="A79" s="58" t="s">
        <v>356</v>
      </c>
      <c r="F79" s="13"/>
      <c r="G79" s="13"/>
      <c r="H79" s="13"/>
      <c r="AH79" s="10"/>
      <c r="AI79" s="10"/>
      <c r="AJ79" s="18"/>
      <c r="AK79" s="10"/>
      <c r="AL79" s="10"/>
      <c r="AM79" s="233"/>
      <c r="AN79" s="233"/>
      <c r="AO79" s="9"/>
      <c r="AP79" s="21"/>
      <c r="AQ79" s="21"/>
      <c r="AR79" s="21"/>
      <c r="AS79" s="21"/>
      <c r="AT79" s="21"/>
      <c r="AU79" s="21"/>
      <c r="AV79" s="21"/>
      <c r="AW79" s="22"/>
    </row>
    <row r="80" spans="1:49" ht="13.5">
      <c r="A80" s="138" t="s">
        <v>406</v>
      </c>
      <c r="F80" s="13"/>
      <c r="G80" s="13"/>
      <c r="H80" s="13"/>
      <c r="AH80" s="10"/>
      <c r="AI80" s="10"/>
      <c r="AJ80" s="18"/>
      <c r="AK80" s="10"/>
      <c r="AL80" s="10"/>
      <c r="AM80" s="233"/>
      <c r="AN80" s="233"/>
      <c r="AO80" s="9"/>
      <c r="AP80" s="21"/>
      <c r="AQ80" s="21"/>
      <c r="AR80" s="21"/>
      <c r="AS80" s="21"/>
      <c r="AT80" s="21"/>
      <c r="AU80" s="21"/>
      <c r="AV80" s="21"/>
      <c r="AW80" s="22"/>
    </row>
    <row r="81" spans="1:40" ht="12" customHeight="1">
      <c r="A81" s="137"/>
      <c r="F81" s="13"/>
      <c r="G81" s="13"/>
      <c r="H81" s="13"/>
      <c r="AH81" s="10"/>
      <c r="AI81" s="10"/>
      <c r="AJ81" s="18"/>
      <c r="AM81" s="13"/>
      <c r="AN81" s="13"/>
    </row>
    <row r="82" spans="6:40" ht="13.5">
      <c r="F82" s="13"/>
      <c r="G82" s="13"/>
      <c r="H82" s="13"/>
      <c r="AH82" s="10"/>
      <c r="AI82" s="10"/>
      <c r="AJ82" s="18"/>
      <c r="AM82" s="13"/>
      <c r="AN82" s="13"/>
    </row>
    <row r="83" spans="6:40" ht="13.5">
      <c r="F83" s="13"/>
      <c r="G83" s="13"/>
      <c r="H83" s="13"/>
      <c r="AH83" s="10"/>
      <c r="AI83" s="10"/>
      <c r="AJ83" s="18"/>
      <c r="AM83" s="13"/>
      <c r="AN83" s="13"/>
    </row>
    <row r="84" spans="21:33" ht="13.5">
      <c r="U84" s="21"/>
      <c r="V84" s="21"/>
      <c r="W84" s="21"/>
      <c r="X84" s="21"/>
      <c r="Y84" s="21"/>
      <c r="Z84" s="21"/>
      <c r="AA84" s="21"/>
      <c r="AB84" s="21"/>
      <c r="AG84" s="21"/>
    </row>
    <row r="85" spans="21:33" ht="13.5">
      <c r="U85" s="21"/>
      <c r="V85" s="21"/>
      <c r="W85" s="21"/>
      <c r="X85" s="21"/>
      <c r="Y85" s="21"/>
      <c r="Z85" s="21"/>
      <c r="AA85" s="21"/>
      <c r="AB85" s="21"/>
      <c r="AG85" s="21"/>
    </row>
    <row r="86" spans="21:33" ht="13.5">
      <c r="U86" s="21"/>
      <c r="V86" s="21"/>
      <c r="W86" s="21"/>
      <c r="X86" s="21"/>
      <c r="Y86" s="21"/>
      <c r="Z86" s="21"/>
      <c r="AA86" s="21"/>
      <c r="AB86" s="21"/>
      <c r="AG86" s="21"/>
    </row>
    <row r="87" spans="21:33" ht="13.5">
      <c r="U87" s="21"/>
      <c r="V87" s="21"/>
      <c r="W87" s="21"/>
      <c r="X87" s="21"/>
      <c r="Y87" s="21"/>
      <c r="Z87" s="21"/>
      <c r="AA87" s="21"/>
      <c r="AB87" s="21"/>
      <c r="AG87" s="21"/>
    </row>
    <row r="88" spans="21:33" ht="13.5">
      <c r="U88" s="21"/>
      <c r="V88" s="21"/>
      <c r="W88" s="21"/>
      <c r="X88" s="21"/>
      <c r="Y88" s="21"/>
      <c r="Z88" s="21"/>
      <c r="AA88" s="21"/>
      <c r="AB88" s="21"/>
      <c r="AG88" s="21"/>
    </row>
    <row r="89" spans="21:33" ht="13.5">
      <c r="U89" s="21"/>
      <c r="V89" s="21"/>
      <c r="W89" s="21"/>
      <c r="X89" s="21"/>
      <c r="Y89" s="21"/>
      <c r="Z89" s="21"/>
      <c r="AA89" s="21"/>
      <c r="AB89" s="21"/>
      <c r="AG89" s="21"/>
    </row>
    <row r="90" spans="21:33" ht="13.5">
      <c r="U90" s="21"/>
      <c r="V90" s="21"/>
      <c r="W90" s="21"/>
      <c r="X90" s="21"/>
      <c r="Y90" s="21"/>
      <c r="Z90" s="21"/>
      <c r="AA90" s="21"/>
      <c r="AB90" s="21"/>
      <c r="AG90" s="21"/>
    </row>
    <row r="91" spans="21:33" ht="13.5">
      <c r="U91" s="21"/>
      <c r="V91" s="21"/>
      <c r="W91" s="21"/>
      <c r="X91" s="21"/>
      <c r="Y91" s="21"/>
      <c r="Z91" s="21"/>
      <c r="AA91" s="21"/>
      <c r="AB91" s="21"/>
      <c r="AG91" s="21"/>
    </row>
    <row r="92" spans="21:33" ht="13.5">
      <c r="U92" s="21"/>
      <c r="V92" s="21"/>
      <c r="W92" s="21"/>
      <c r="X92" s="21"/>
      <c r="Y92" s="21"/>
      <c r="Z92" s="21"/>
      <c r="AA92" s="21"/>
      <c r="AB92" s="21"/>
      <c r="AG92" s="21"/>
    </row>
    <row r="93" spans="21:33" ht="13.5">
      <c r="U93" s="21"/>
      <c r="V93" s="21"/>
      <c r="W93" s="21"/>
      <c r="X93" s="21"/>
      <c r="Y93" s="21"/>
      <c r="Z93" s="21"/>
      <c r="AA93" s="21"/>
      <c r="AB93" s="21"/>
      <c r="AG93" s="21"/>
    </row>
    <row r="94" spans="21:33" ht="13.5">
      <c r="U94" s="21"/>
      <c r="V94" s="21"/>
      <c r="W94" s="21"/>
      <c r="X94" s="21"/>
      <c r="Y94" s="21"/>
      <c r="Z94" s="21"/>
      <c r="AA94" s="21"/>
      <c r="AB94" s="21"/>
      <c r="AG94" s="21"/>
    </row>
    <row r="95" spans="21:33" ht="13.5">
      <c r="U95" s="21"/>
      <c r="V95" s="21"/>
      <c r="W95" s="21"/>
      <c r="X95" s="21"/>
      <c r="Y95" s="21"/>
      <c r="Z95" s="21"/>
      <c r="AA95" s="21"/>
      <c r="AB95" s="21"/>
      <c r="AG95" s="21"/>
    </row>
    <row r="96" spans="21:33" ht="13.5">
      <c r="U96" s="21"/>
      <c r="V96" s="21"/>
      <c r="W96" s="21"/>
      <c r="X96" s="21"/>
      <c r="Y96" s="21"/>
      <c r="Z96" s="21"/>
      <c r="AA96" s="21"/>
      <c r="AB96" s="21"/>
      <c r="AG96" s="21"/>
    </row>
    <row r="97" spans="21:33" ht="13.5">
      <c r="U97" s="21"/>
      <c r="V97" s="21"/>
      <c r="W97" s="21"/>
      <c r="X97" s="21"/>
      <c r="Y97" s="21"/>
      <c r="Z97" s="21"/>
      <c r="AA97" s="21"/>
      <c r="AB97" s="21"/>
      <c r="AG97" s="21"/>
    </row>
    <row r="98" spans="21:33" ht="13.5">
      <c r="U98" s="21"/>
      <c r="V98" s="21"/>
      <c r="W98" s="21"/>
      <c r="X98" s="21"/>
      <c r="Y98" s="21"/>
      <c r="Z98" s="21"/>
      <c r="AA98" s="21"/>
      <c r="AB98" s="21"/>
      <c r="AG98" s="21"/>
    </row>
    <row r="99" spans="21:33" ht="13.5">
      <c r="U99" s="21"/>
      <c r="V99" s="21"/>
      <c r="W99" s="21"/>
      <c r="X99" s="21"/>
      <c r="Y99" s="21"/>
      <c r="Z99" s="21"/>
      <c r="AA99" s="21"/>
      <c r="AB99" s="21"/>
      <c r="AG99" s="21"/>
    </row>
    <row r="100" spans="21:33" ht="13.5">
      <c r="U100" s="21"/>
      <c r="V100" s="21"/>
      <c r="W100" s="21"/>
      <c r="X100" s="21"/>
      <c r="Y100" s="21"/>
      <c r="Z100" s="21"/>
      <c r="AA100" s="21"/>
      <c r="AB100" s="21"/>
      <c r="AG100" s="21"/>
    </row>
    <row r="101" spans="21:33" ht="13.5">
      <c r="U101" s="21"/>
      <c r="V101" s="21"/>
      <c r="W101" s="21"/>
      <c r="X101" s="21"/>
      <c r="Y101" s="21"/>
      <c r="Z101" s="21"/>
      <c r="AA101" s="21"/>
      <c r="AB101" s="21"/>
      <c r="AG101" s="21"/>
    </row>
    <row r="102" spans="21:33" ht="13.5">
      <c r="U102" s="21"/>
      <c r="V102" s="21"/>
      <c r="W102" s="21"/>
      <c r="X102" s="21"/>
      <c r="Y102" s="21"/>
      <c r="Z102" s="21"/>
      <c r="AA102" s="21"/>
      <c r="AB102" s="21"/>
      <c r="AG102" s="21"/>
    </row>
    <row r="103" spans="21:33" ht="13.5">
      <c r="U103" s="21"/>
      <c r="V103" s="21"/>
      <c r="W103" s="21"/>
      <c r="X103" s="21"/>
      <c r="Y103" s="21"/>
      <c r="Z103" s="21"/>
      <c r="AA103" s="21"/>
      <c r="AB103" s="21"/>
      <c r="AG103" s="21"/>
    </row>
    <row r="104" spans="21:33" ht="13.5">
      <c r="U104" s="21"/>
      <c r="V104" s="21"/>
      <c r="W104" s="21"/>
      <c r="X104" s="21"/>
      <c r="Y104" s="21"/>
      <c r="Z104" s="21"/>
      <c r="AA104" s="21"/>
      <c r="AB104" s="21"/>
      <c r="AG104" s="21"/>
    </row>
    <row r="105" spans="21:33" ht="13.5">
      <c r="U105" s="21"/>
      <c r="V105" s="21"/>
      <c r="W105" s="21"/>
      <c r="X105" s="21"/>
      <c r="Y105" s="21"/>
      <c r="Z105" s="21"/>
      <c r="AA105" s="21"/>
      <c r="AB105" s="21"/>
      <c r="AG105" s="21"/>
    </row>
    <row r="106" spans="21:33" ht="13.5">
      <c r="U106" s="21"/>
      <c r="V106" s="21"/>
      <c r="W106" s="21"/>
      <c r="X106" s="21"/>
      <c r="Y106" s="21"/>
      <c r="Z106" s="21"/>
      <c r="AA106" s="21"/>
      <c r="AB106" s="21"/>
      <c r="AG106" s="21"/>
    </row>
    <row r="107" spans="21:33" ht="13.5">
      <c r="U107" s="21"/>
      <c r="V107" s="21"/>
      <c r="W107" s="21"/>
      <c r="X107" s="21"/>
      <c r="Y107" s="21"/>
      <c r="Z107" s="21"/>
      <c r="AA107" s="21"/>
      <c r="AB107" s="21"/>
      <c r="AG107" s="21"/>
    </row>
    <row r="108" spans="21:33" ht="13.5">
      <c r="U108" s="21"/>
      <c r="V108" s="21"/>
      <c r="W108" s="21"/>
      <c r="X108" s="21"/>
      <c r="Y108" s="21"/>
      <c r="Z108" s="21"/>
      <c r="AA108" s="21"/>
      <c r="AB108" s="21"/>
      <c r="AG108" s="21"/>
    </row>
    <row r="109" spans="21:33" ht="13.5">
      <c r="U109" s="21"/>
      <c r="V109" s="21"/>
      <c r="W109" s="21"/>
      <c r="X109" s="21"/>
      <c r="Y109" s="21"/>
      <c r="Z109" s="21"/>
      <c r="AA109" s="21"/>
      <c r="AB109" s="21"/>
      <c r="AG109" s="21"/>
    </row>
    <row r="110" spans="21:33" ht="13.5">
      <c r="U110" s="21"/>
      <c r="V110" s="21"/>
      <c r="W110" s="21"/>
      <c r="X110" s="21"/>
      <c r="Y110" s="21"/>
      <c r="Z110" s="21"/>
      <c r="AA110" s="21"/>
      <c r="AB110" s="21"/>
      <c r="AG110" s="21"/>
    </row>
    <row r="111" spans="21:33" ht="13.5">
      <c r="U111" s="21"/>
      <c r="V111" s="21"/>
      <c r="W111" s="21"/>
      <c r="X111" s="21"/>
      <c r="Y111" s="21"/>
      <c r="Z111" s="21"/>
      <c r="AA111" s="21"/>
      <c r="AB111" s="21"/>
      <c r="AG111" s="21"/>
    </row>
    <row r="112" spans="21:33" ht="13.5">
      <c r="U112" s="21"/>
      <c r="V112" s="21"/>
      <c r="W112" s="21"/>
      <c r="X112" s="21"/>
      <c r="Y112" s="21"/>
      <c r="Z112" s="21"/>
      <c r="AA112" s="21"/>
      <c r="AB112" s="21"/>
      <c r="AG112" s="21"/>
    </row>
    <row r="113" spans="21:33" ht="13.5">
      <c r="U113" s="21"/>
      <c r="V113" s="21"/>
      <c r="W113" s="21"/>
      <c r="X113" s="21"/>
      <c r="Y113" s="21"/>
      <c r="Z113" s="21"/>
      <c r="AA113" s="21"/>
      <c r="AB113" s="21"/>
      <c r="AG113" s="21"/>
    </row>
    <row r="114" spans="21:33" ht="13.5">
      <c r="U114" s="21"/>
      <c r="V114" s="21"/>
      <c r="W114" s="21"/>
      <c r="X114" s="21"/>
      <c r="Y114" s="21"/>
      <c r="Z114" s="21"/>
      <c r="AA114" s="21"/>
      <c r="AB114" s="21"/>
      <c r="AG114" s="21"/>
    </row>
    <row r="115" spans="21:33" ht="13.5">
      <c r="U115" s="21"/>
      <c r="V115" s="21"/>
      <c r="W115" s="21"/>
      <c r="X115" s="21"/>
      <c r="Y115" s="21"/>
      <c r="Z115" s="21"/>
      <c r="AA115" s="21"/>
      <c r="AB115" s="21"/>
      <c r="AG115" s="21"/>
    </row>
    <row r="116" spans="21:33" ht="13.5">
      <c r="U116" s="21"/>
      <c r="V116" s="21"/>
      <c r="W116" s="21"/>
      <c r="X116" s="21"/>
      <c r="Y116" s="21"/>
      <c r="Z116" s="21"/>
      <c r="AA116" s="21"/>
      <c r="AB116" s="21"/>
      <c r="AG116" s="21"/>
    </row>
    <row r="117" spans="21:33" ht="13.5">
      <c r="U117" s="21"/>
      <c r="V117" s="21"/>
      <c r="W117" s="21"/>
      <c r="X117" s="21"/>
      <c r="Y117" s="21"/>
      <c r="Z117" s="21"/>
      <c r="AA117" s="21"/>
      <c r="AB117" s="21"/>
      <c r="AG117" s="21"/>
    </row>
    <row r="118" spans="21:33" ht="13.5">
      <c r="U118" s="21"/>
      <c r="V118" s="21"/>
      <c r="W118" s="21"/>
      <c r="X118" s="21"/>
      <c r="Y118" s="21"/>
      <c r="Z118" s="21"/>
      <c r="AA118" s="21"/>
      <c r="AB118" s="21"/>
      <c r="AG118" s="21"/>
    </row>
    <row r="119" spans="21:33" ht="13.5">
      <c r="U119" s="21"/>
      <c r="V119" s="21"/>
      <c r="W119" s="21"/>
      <c r="X119" s="21"/>
      <c r="Y119" s="21"/>
      <c r="Z119" s="21"/>
      <c r="AA119" s="21"/>
      <c r="AB119" s="21"/>
      <c r="AG119" s="21"/>
    </row>
    <row r="120" spans="21:33" ht="13.5">
      <c r="U120" s="21"/>
      <c r="V120" s="21"/>
      <c r="W120" s="21"/>
      <c r="X120" s="21"/>
      <c r="Y120" s="21"/>
      <c r="Z120" s="21"/>
      <c r="AA120" s="21"/>
      <c r="AB120" s="21"/>
      <c r="AG120" s="21"/>
    </row>
    <row r="121" spans="21:33" ht="13.5">
      <c r="U121" s="21"/>
      <c r="V121" s="21"/>
      <c r="W121" s="21"/>
      <c r="X121" s="21"/>
      <c r="Y121" s="21"/>
      <c r="Z121" s="21"/>
      <c r="AA121" s="21"/>
      <c r="AB121" s="21"/>
      <c r="AG121" s="21"/>
    </row>
    <row r="122" spans="21:33" ht="13.5">
      <c r="U122" s="21"/>
      <c r="V122" s="21"/>
      <c r="W122" s="21"/>
      <c r="X122" s="21"/>
      <c r="Y122" s="21"/>
      <c r="Z122" s="21"/>
      <c r="AA122" s="21"/>
      <c r="AB122" s="21"/>
      <c r="AG122" s="21"/>
    </row>
    <row r="123" spans="21:33" ht="13.5">
      <c r="U123" s="21"/>
      <c r="V123" s="21"/>
      <c r="W123" s="21"/>
      <c r="X123" s="21"/>
      <c r="Y123" s="21"/>
      <c r="Z123" s="21"/>
      <c r="AA123" s="21"/>
      <c r="AB123" s="21"/>
      <c r="AG123" s="21"/>
    </row>
    <row r="124" spans="21:33" ht="13.5">
      <c r="U124" s="21"/>
      <c r="V124" s="21"/>
      <c r="W124" s="21"/>
      <c r="X124" s="21"/>
      <c r="Y124" s="21"/>
      <c r="Z124" s="21"/>
      <c r="AA124" s="21"/>
      <c r="AB124" s="21"/>
      <c r="AG124" s="21"/>
    </row>
    <row r="125" spans="21:33" ht="13.5">
      <c r="U125" s="21"/>
      <c r="V125" s="21"/>
      <c r="W125" s="21"/>
      <c r="X125" s="21"/>
      <c r="Y125" s="21"/>
      <c r="Z125" s="21"/>
      <c r="AA125" s="21"/>
      <c r="AB125" s="21"/>
      <c r="AG125" s="21"/>
    </row>
    <row r="126" spans="21:33" ht="13.5">
      <c r="U126" s="21"/>
      <c r="V126" s="21"/>
      <c r="W126" s="21"/>
      <c r="X126" s="21"/>
      <c r="Y126" s="21"/>
      <c r="Z126" s="21"/>
      <c r="AA126" s="21"/>
      <c r="AB126" s="21"/>
      <c r="AG126" s="21"/>
    </row>
    <row r="127" spans="21:33" ht="13.5">
      <c r="U127" s="21"/>
      <c r="V127" s="21"/>
      <c r="W127" s="21"/>
      <c r="X127" s="21"/>
      <c r="Y127" s="21"/>
      <c r="Z127" s="21"/>
      <c r="AA127" s="21"/>
      <c r="AB127" s="21"/>
      <c r="AG127" s="21"/>
    </row>
    <row r="128" spans="21:33" ht="13.5">
      <c r="U128" s="21"/>
      <c r="V128" s="21"/>
      <c r="W128" s="21"/>
      <c r="X128" s="21"/>
      <c r="Y128" s="21"/>
      <c r="Z128" s="21"/>
      <c r="AA128" s="21"/>
      <c r="AB128" s="21"/>
      <c r="AG128" s="21"/>
    </row>
    <row r="129" spans="21:33" ht="13.5">
      <c r="U129" s="21"/>
      <c r="V129" s="21"/>
      <c r="W129" s="21"/>
      <c r="X129" s="21"/>
      <c r="Y129" s="21"/>
      <c r="Z129" s="21"/>
      <c r="AA129" s="21"/>
      <c r="AB129" s="21"/>
      <c r="AG129" s="21"/>
    </row>
    <row r="130" spans="21:33" ht="13.5">
      <c r="U130" s="21"/>
      <c r="V130" s="21"/>
      <c r="W130" s="21"/>
      <c r="X130" s="21"/>
      <c r="Y130" s="21"/>
      <c r="Z130" s="21"/>
      <c r="AA130" s="21"/>
      <c r="AB130" s="21"/>
      <c r="AG130" s="21"/>
    </row>
    <row r="131" spans="21:33" ht="13.5">
      <c r="U131" s="21"/>
      <c r="V131" s="21"/>
      <c r="W131" s="21"/>
      <c r="X131" s="21"/>
      <c r="Y131" s="21"/>
      <c r="Z131" s="21"/>
      <c r="AA131" s="21"/>
      <c r="AB131" s="21"/>
      <c r="AG131" s="21"/>
    </row>
    <row r="132" spans="21:33" ht="13.5">
      <c r="U132" s="21"/>
      <c r="V132" s="21"/>
      <c r="W132" s="21"/>
      <c r="X132" s="21"/>
      <c r="Y132" s="21"/>
      <c r="Z132" s="21"/>
      <c r="AA132" s="21"/>
      <c r="AB132" s="21"/>
      <c r="AG132" s="21"/>
    </row>
    <row r="133" spans="21:33" ht="13.5">
      <c r="U133" s="21"/>
      <c r="V133" s="21"/>
      <c r="W133" s="21"/>
      <c r="X133" s="21"/>
      <c r="Y133" s="21"/>
      <c r="Z133" s="21"/>
      <c r="AA133" s="21"/>
      <c r="AB133" s="21"/>
      <c r="AG133" s="21"/>
    </row>
    <row r="134" spans="21:33" ht="13.5">
      <c r="U134" s="21"/>
      <c r="V134" s="21"/>
      <c r="W134" s="21"/>
      <c r="X134" s="21"/>
      <c r="Y134" s="21"/>
      <c r="Z134" s="21"/>
      <c r="AA134" s="21"/>
      <c r="AB134" s="21"/>
      <c r="AG134" s="21"/>
    </row>
    <row r="135" spans="21:33" ht="13.5">
      <c r="U135" s="21"/>
      <c r="V135" s="21"/>
      <c r="W135" s="21"/>
      <c r="X135" s="21"/>
      <c r="Y135" s="21"/>
      <c r="Z135" s="21"/>
      <c r="AA135" s="21"/>
      <c r="AB135" s="21"/>
      <c r="AG135" s="21"/>
    </row>
    <row r="136" spans="21:33" ht="13.5">
      <c r="U136" s="21"/>
      <c r="V136" s="21"/>
      <c r="W136" s="21"/>
      <c r="X136" s="21"/>
      <c r="Y136" s="21"/>
      <c r="Z136" s="21"/>
      <c r="AA136" s="21"/>
      <c r="AB136" s="21"/>
      <c r="AG136" s="21"/>
    </row>
    <row r="137" spans="21:33" ht="13.5">
      <c r="U137" s="21"/>
      <c r="V137" s="21"/>
      <c r="W137" s="21"/>
      <c r="X137" s="21"/>
      <c r="Y137" s="21"/>
      <c r="Z137" s="21"/>
      <c r="AA137" s="21"/>
      <c r="AB137" s="21"/>
      <c r="AG137" s="21"/>
    </row>
    <row r="138" spans="21:33" ht="13.5">
      <c r="U138" s="21"/>
      <c r="V138" s="21"/>
      <c r="W138" s="21"/>
      <c r="X138" s="21"/>
      <c r="Y138" s="21"/>
      <c r="Z138" s="21"/>
      <c r="AA138" s="21"/>
      <c r="AB138" s="21"/>
      <c r="AG138" s="21"/>
    </row>
    <row r="139" spans="21:33" ht="13.5">
      <c r="U139" s="21"/>
      <c r="V139" s="21"/>
      <c r="W139" s="21"/>
      <c r="X139" s="21"/>
      <c r="Y139" s="21"/>
      <c r="Z139" s="21"/>
      <c r="AA139" s="21"/>
      <c r="AB139" s="21"/>
      <c r="AG139" s="21"/>
    </row>
    <row r="140" spans="21:33" ht="13.5">
      <c r="U140" s="21"/>
      <c r="V140" s="21"/>
      <c r="W140" s="21"/>
      <c r="X140" s="21"/>
      <c r="Y140" s="21"/>
      <c r="Z140" s="21"/>
      <c r="AA140" s="21"/>
      <c r="AB140" s="21"/>
      <c r="AG140" s="21"/>
    </row>
    <row r="141" spans="21:33" ht="13.5">
      <c r="U141" s="21"/>
      <c r="V141" s="21"/>
      <c r="W141" s="21"/>
      <c r="X141" s="21"/>
      <c r="Y141" s="21"/>
      <c r="Z141" s="21"/>
      <c r="AA141" s="21"/>
      <c r="AB141" s="21"/>
      <c r="AG141" s="21"/>
    </row>
    <row r="142" spans="21:33" ht="13.5">
      <c r="U142" s="21"/>
      <c r="V142" s="21"/>
      <c r="W142" s="21"/>
      <c r="X142" s="21"/>
      <c r="Y142" s="21"/>
      <c r="Z142" s="21"/>
      <c r="AA142" s="21"/>
      <c r="AB142" s="21"/>
      <c r="AG142" s="21"/>
    </row>
    <row r="143" spans="21:33" ht="13.5">
      <c r="U143" s="21"/>
      <c r="V143" s="21"/>
      <c r="W143" s="21"/>
      <c r="X143" s="21"/>
      <c r="Y143" s="21"/>
      <c r="Z143" s="21"/>
      <c r="AA143" s="21"/>
      <c r="AB143" s="21"/>
      <c r="AG143" s="21"/>
    </row>
    <row r="144" spans="21:33" ht="13.5">
      <c r="U144" s="21"/>
      <c r="V144" s="21"/>
      <c r="W144" s="21"/>
      <c r="X144" s="21"/>
      <c r="Y144" s="21"/>
      <c r="Z144" s="21"/>
      <c r="AA144" s="21"/>
      <c r="AB144" s="21"/>
      <c r="AG144" s="21"/>
    </row>
    <row r="145" spans="21:33" ht="13.5">
      <c r="U145" s="21"/>
      <c r="V145" s="21"/>
      <c r="W145" s="21"/>
      <c r="X145" s="21"/>
      <c r="Y145" s="21"/>
      <c r="Z145" s="21"/>
      <c r="AA145" s="21"/>
      <c r="AB145" s="21"/>
      <c r="AG145" s="21"/>
    </row>
    <row r="146" spans="21:33" ht="13.5">
      <c r="U146" s="21"/>
      <c r="V146" s="21"/>
      <c r="W146" s="21"/>
      <c r="X146" s="21"/>
      <c r="Y146" s="21"/>
      <c r="Z146" s="21"/>
      <c r="AA146" s="21"/>
      <c r="AB146" s="21"/>
      <c r="AG146" s="21"/>
    </row>
    <row r="147" spans="21:33" ht="13.5">
      <c r="U147" s="21"/>
      <c r="V147" s="21"/>
      <c r="W147" s="21"/>
      <c r="X147" s="21"/>
      <c r="Y147" s="21"/>
      <c r="Z147" s="21"/>
      <c r="AA147" s="21"/>
      <c r="AB147" s="21"/>
      <c r="AG147" s="21"/>
    </row>
  </sheetData>
  <sheetProtection/>
  <mergeCells count="189">
    <mergeCell ref="BJ4:BM4"/>
    <mergeCell ref="Q4:T4"/>
    <mergeCell ref="U4:AB4"/>
    <mergeCell ref="AC4:AF4"/>
    <mergeCell ref="AP4:AW4"/>
    <mergeCell ref="AX4:BA4"/>
    <mergeCell ref="BB4:BI4"/>
    <mergeCell ref="BJ3:BM3"/>
    <mergeCell ref="BJ5:BM5"/>
    <mergeCell ref="BJ6:BJ7"/>
    <mergeCell ref="BK6:BM6"/>
    <mergeCell ref="AC3:AF3"/>
    <mergeCell ref="AC5:AF5"/>
    <mergeCell ref="AC6:AC7"/>
    <mergeCell ref="AD6:AF6"/>
    <mergeCell ref="AT5:AW5"/>
    <mergeCell ref="AP6:AP7"/>
    <mergeCell ref="F69:G69"/>
    <mergeCell ref="F68:G68"/>
    <mergeCell ref="F67:G67"/>
    <mergeCell ref="F66:G66"/>
    <mergeCell ref="F62:G62"/>
    <mergeCell ref="F63:G63"/>
    <mergeCell ref="F64:G64"/>
    <mergeCell ref="F65:G65"/>
    <mergeCell ref="F60:G60"/>
    <mergeCell ref="F61:G61"/>
    <mergeCell ref="F52:G52"/>
    <mergeCell ref="F51:G51"/>
    <mergeCell ref="F58:G58"/>
    <mergeCell ref="F56:G56"/>
    <mergeCell ref="F55:G55"/>
    <mergeCell ref="F50:G50"/>
    <mergeCell ref="F49:G49"/>
    <mergeCell ref="F57:G57"/>
    <mergeCell ref="F54:G54"/>
    <mergeCell ref="F53:G53"/>
    <mergeCell ref="F59:G59"/>
    <mergeCell ref="F42:G42"/>
    <mergeCell ref="F41:G41"/>
    <mergeCell ref="F44:G44"/>
    <mergeCell ref="F43:G43"/>
    <mergeCell ref="F48:G48"/>
    <mergeCell ref="F47:G47"/>
    <mergeCell ref="F32:G32"/>
    <mergeCell ref="F31:G31"/>
    <mergeCell ref="F46:G46"/>
    <mergeCell ref="F45:G45"/>
    <mergeCell ref="F36:G36"/>
    <mergeCell ref="F35:G35"/>
    <mergeCell ref="F38:G38"/>
    <mergeCell ref="F37:G37"/>
    <mergeCell ref="F40:G40"/>
    <mergeCell ref="F39:G39"/>
    <mergeCell ref="F25:G25"/>
    <mergeCell ref="F24:G24"/>
    <mergeCell ref="F27:G27"/>
    <mergeCell ref="F26:G26"/>
    <mergeCell ref="F28:G28"/>
    <mergeCell ref="F30:G30"/>
    <mergeCell ref="F29:G29"/>
    <mergeCell ref="AT6:AT7"/>
    <mergeCell ref="AU6:AW6"/>
    <mergeCell ref="AP5:AS5"/>
    <mergeCell ref="F21:G21"/>
    <mergeCell ref="F12:G12"/>
    <mergeCell ref="AM9:AN9"/>
    <mergeCell ref="AM10:AN10"/>
    <mergeCell ref="AM11:AN11"/>
    <mergeCell ref="AM12:AN12"/>
    <mergeCell ref="AM13:AN13"/>
    <mergeCell ref="AM14:AN14"/>
    <mergeCell ref="F20:G20"/>
    <mergeCell ref="AM17:AN17"/>
    <mergeCell ref="AM18:AN18"/>
    <mergeCell ref="AQ6:AS6"/>
    <mergeCell ref="AM21:AN21"/>
    <mergeCell ref="U6:U7"/>
    <mergeCell ref="V6:X6"/>
    <mergeCell ref="Y6:Y7"/>
    <mergeCell ref="Z6:AB6"/>
    <mergeCell ref="AM22:AN22"/>
    <mergeCell ref="AM19:AN19"/>
    <mergeCell ref="AM15:AN15"/>
    <mergeCell ref="AM16:AN16"/>
    <mergeCell ref="AM20:AN20"/>
    <mergeCell ref="AM23:AN23"/>
    <mergeCell ref="AM24:AN24"/>
    <mergeCell ref="AM25:AN25"/>
    <mergeCell ref="AM30:AN30"/>
    <mergeCell ref="AM27:AN27"/>
    <mergeCell ref="AM28:AN28"/>
    <mergeCell ref="AM29:AN29"/>
    <mergeCell ref="AM26:AN26"/>
    <mergeCell ref="AM77:AN77"/>
    <mergeCell ref="AM32:AN32"/>
    <mergeCell ref="AM33:AN33"/>
    <mergeCell ref="AM36:AN36"/>
    <mergeCell ref="AM37:AN37"/>
    <mergeCell ref="AM34:AN34"/>
    <mergeCell ref="AM42:AN42"/>
    <mergeCell ref="AM43:AN43"/>
    <mergeCell ref="AM44:AN44"/>
    <mergeCell ref="AM56:AN56"/>
    <mergeCell ref="A1:T1"/>
    <mergeCell ref="AM49:AN49"/>
    <mergeCell ref="AM50:AN50"/>
    <mergeCell ref="AM45:AN45"/>
    <mergeCell ref="AM38:AN38"/>
    <mergeCell ref="AM39:AN39"/>
    <mergeCell ref="AM40:AN40"/>
    <mergeCell ref="AM41:AN41"/>
    <mergeCell ref="AM46:AN46"/>
    <mergeCell ref="AM31:AN31"/>
    <mergeCell ref="AM68:AN68"/>
    <mergeCell ref="AM69:AN69"/>
    <mergeCell ref="AM70:AN70"/>
    <mergeCell ref="AM71:AN71"/>
    <mergeCell ref="AM47:AN47"/>
    <mergeCell ref="AM48:AN48"/>
    <mergeCell ref="AM54:AN54"/>
    <mergeCell ref="AM52:AN52"/>
    <mergeCell ref="AM53:AN53"/>
    <mergeCell ref="AM80:AN80"/>
    <mergeCell ref="AM72:AN72"/>
    <mergeCell ref="AM73:AN73"/>
    <mergeCell ref="AM76:AN76"/>
    <mergeCell ref="AM75:AN75"/>
    <mergeCell ref="AM62:AN62"/>
    <mergeCell ref="AM63:AN63"/>
    <mergeCell ref="AM66:AN66"/>
    <mergeCell ref="AM78:AN78"/>
    <mergeCell ref="AM79:AN79"/>
    <mergeCell ref="F75:G75"/>
    <mergeCell ref="F76:G76"/>
    <mergeCell ref="F73:G73"/>
    <mergeCell ref="AM57:AN57"/>
    <mergeCell ref="AM58:AN58"/>
    <mergeCell ref="AM59:AN59"/>
    <mergeCell ref="AM65:AN65"/>
    <mergeCell ref="AM67:AN67"/>
    <mergeCell ref="AM60:AN60"/>
    <mergeCell ref="AM61:AN61"/>
    <mergeCell ref="I5:L5"/>
    <mergeCell ref="M5:P5"/>
    <mergeCell ref="F16:G16"/>
    <mergeCell ref="A3:H7"/>
    <mergeCell ref="F11:G11"/>
    <mergeCell ref="F14:G14"/>
    <mergeCell ref="F9:G9"/>
    <mergeCell ref="F15:G15"/>
    <mergeCell ref="I4:P4"/>
    <mergeCell ref="AX3:BA3"/>
    <mergeCell ref="AX6:AX7"/>
    <mergeCell ref="AY6:BA6"/>
    <mergeCell ref="AX5:BA5"/>
    <mergeCell ref="Q5:T5"/>
    <mergeCell ref="Q6:Q7"/>
    <mergeCell ref="R6:T6"/>
    <mergeCell ref="U3:AB3"/>
    <mergeCell ref="U5:X5"/>
    <mergeCell ref="Y5:AB5"/>
    <mergeCell ref="F77:G77"/>
    <mergeCell ref="F74:G74"/>
    <mergeCell ref="AP3:AW3"/>
    <mergeCell ref="Q3:T3"/>
    <mergeCell ref="AH3:AO7"/>
    <mergeCell ref="I3:P3"/>
    <mergeCell ref="I6:I7"/>
    <mergeCell ref="J6:L6"/>
    <mergeCell ref="M6:M7"/>
    <mergeCell ref="N6:P6"/>
    <mergeCell ref="F72:G72"/>
    <mergeCell ref="F71:G71"/>
    <mergeCell ref="F70:G70"/>
    <mergeCell ref="F18:G18"/>
    <mergeCell ref="F17:G17"/>
    <mergeCell ref="F19:G19"/>
    <mergeCell ref="F34:G34"/>
    <mergeCell ref="F33:G33"/>
    <mergeCell ref="F23:G23"/>
    <mergeCell ref="F22:G22"/>
    <mergeCell ref="BB6:BB7"/>
    <mergeCell ref="BC6:BE6"/>
    <mergeCell ref="BF6:BF7"/>
    <mergeCell ref="BG6:BI6"/>
    <mergeCell ref="BB3:BI3"/>
    <mergeCell ref="BB5:BE5"/>
    <mergeCell ref="BF5:BI5"/>
  </mergeCells>
  <printOptions/>
  <pageMargins left="0.5905511811023623" right="0.5905511811023623" top="0.7874015748031497" bottom="0.3937007874015748" header="0.5118110236220472" footer="0.5118110236220472"/>
  <pageSetup horizontalDpi="600" verticalDpi="600" orientation="portrait" paperSize="9" scale="98" r:id="rId1"/>
  <colBreaks count="1" manualBreakCount="1">
    <brk id="33" max="65535" man="1"/>
  </colBreaks>
</worksheet>
</file>

<file path=xl/worksheets/sheet4.xml><?xml version="1.0" encoding="utf-8"?>
<worksheet xmlns="http://schemas.openxmlformats.org/spreadsheetml/2006/main" xmlns:r="http://schemas.openxmlformats.org/officeDocument/2006/relationships">
  <dimension ref="A1:AL33"/>
  <sheetViews>
    <sheetView showGridLines="0" zoomScalePageLayoutView="0" workbookViewId="0" topLeftCell="A1">
      <pane xSplit="6" ySplit="8" topLeftCell="G9" activePane="bottomRight" state="frozen"/>
      <selection pane="topLeft" activeCell="A1" sqref="A1"/>
      <selection pane="topRight" activeCell="A1" sqref="A1"/>
      <selection pane="bottomLeft" activeCell="A1" sqref="A1"/>
      <selection pane="bottomRight" activeCell="A1" sqref="A1:P1"/>
    </sheetView>
  </sheetViews>
  <sheetFormatPr defaultColWidth="9.00390625" defaultRowHeight="13.5"/>
  <cols>
    <col min="1" max="1" width="1.12109375" style="35" customWidth="1"/>
    <col min="2" max="2" width="2.125" style="35" customWidth="1"/>
    <col min="3" max="3" width="2.00390625" style="35" customWidth="1"/>
    <col min="4" max="4" width="1.00390625" style="35" customWidth="1"/>
    <col min="5" max="5" width="16.625" style="35" customWidth="1"/>
    <col min="6" max="6" width="1.12109375" style="35" customWidth="1"/>
    <col min="7" max="7" width="7.125" style="35" customWidth="1"/>
    <col min="8" max="13" width="6.625" style="35" customWidth="1"/>
    <col min="14" max="15" width="7.125" style="35" customWidth="1"/>
    <col min="16" max="21" width="6.625" style="35" customWidth="1"/>
    <col min="22" max="23" width="7.125" style="35" customWidth="1"/>
    <col min="24" max="29" width="6.625" style="35" customWidth="1"/>
    <col min="30" max="31" width="7.125" style="35" customWidth="1"/>
    <col min="32" max="37" width="6.625" style="35" customWidth="1"/>
    <col min="38" max="38" width="7.125" style="35" customWidth="1"/>
    <col min="39" max="16384" width="9.00390625" style="35" customWidth="1"/>
  </cols>
  <sheetData>
    <row r="1" spans="1:38" ht="19.5" customHeight="1">
      <c r="A1" s="267" t="s">
        <v>375</v>
      </c>
      <c r="B1" s="267"/>
      <c r="C1" s="267"/>
      <c r="D1" s="267"/>
      <c r="E1" s="267"/>
      <c r="F1" s="267"/>
      <c r="G1" s="267"/>
      <c r="H1" s="183"/>
      <c r="I1" s="183"/>
      <c r="J1" s="183"/>
      <c r="K1" s="183"/>
      <c r="L1" s="183"/>
      <c r="M1" s="183"/>
      <c r="N1" s="183"/>
      <c r="O1" s="183"/>
      <c r="P1" s="183"/>
      <c r="V1" s="126"/>
      <c r="W1" s="126"/>
      <c r="X1" s="126"/>
      <c r="Y1" s="126"/>
      <c r="Z1" s="126"/>
      <c r="AA1" s="126"/>
      <c r="AB1" s="126"/>
      <c r="AC1" s="126"/>
      <c r="AD1" s="126"/>
      <c r="AL1" s="126"/>
    </row>
    <row r="2" spans="1:38" ht="13.5" customHeight="1">
      <c r="A2" s="35" t="s">
        <v>128</v>
      </c>
      <c r="AL2" s="133"/>
    </row>
    <row r="3" spans="1:38" s="49" customFormat="1" ht="15" customHeight="1">
      <c r="A3" s="293" t="s">
        <v>229</v>
      </c>
      <c r="B3" s="293"/>
      <c r="C3" s="293"/>
      <c r="D3" s="293"/>
      <c r="E3" s="293"/>
      <c r="F3" s="294"/>
      <c r="G3" s="278" t="s">
        <v>389</v>
      </c>
      <c r="H3" s="279"/>
      <c r="I3" s="279"/>
      <c r="J3" s="279"/>
      <c r="K3" s="279"/>
      <c r="L3" s="279"/>
      <c r="M3" s="279"/>
      <c r="N3" s="280"/>
      <c r="O3" s="268" t="s">
        <v>391</v>
      </c>
      <c r="P3" s="269"/>
      <c r="Q3" s="269"/>
      <c r="R3" s="269"/>
      <c r="S3" s="269"/>
      <c r="T3" s="269"/>
      <c r="U3" s="269"/>
      <c r="V3" s="281"/>
      <c r="W3" s="268" t="s">
        <v>393</v>
      </c>
      <c r="X3" s="269"/>
      <c r="Y3" s="269"/>
      <c r="Z3" s="269"/>
      <c r="AA3" s="269"/>
      <c r="AB3" s="269"/>
      <c r="AC3" s="269"/>
      <c r="AD3" s="270"/>
      <c r="AE3" s="268" t="s">
        <v>395</v>
      </c>
      <c r="AF3" s="269"/>
      <c r="AG3" s="269"/>
      <c r="AH3" s="269"/>
      <c r="AI3" s="269"/>
      <c r="AJ3" s="269"/>
      <c r="AK3" s="269"/>
      <c r="AL3" s="270"/>
    </row>
    <row r="4" spans="1:38" s="49" customFormat="1" ht="15" customHeight="1">
      <c r="A4" s="295"/>
      <c r="B4" s="295"/>
      <c r="C4" s="295"/>
      <c r="D4" s="295"/>
      <c r="E4" s="295"/>
      <c r="F4" s="296"/>
      <c r="G4" s="265" t="s">
        <v>384</v>
      </c>
      <c r="H4" s="266"/>
      <c r="I4" s="266"/>
      <c r="J4" s="266"/>
      <c r="K4" s="266"/>
      <c r="L4" s="266"/>
      <c r="M4" s="266"/>
      <c r="N4" s="286"/>
      <c r="O4" s="265" t="s">
        <v>390</v>
      </c>
      <c r="P4" s="266"/>
      <c r="Q4" s="266"/>
      <c r="R4" s="266"/>
      <c r="S4" s="266"/>
      <c r="T4" s="266"/>
      <c r="U4" s="266"/>
      <c r="V4" s="286"/>
      <c r="W4" s="262" t="s">
        <v>392</v>
      </c>
      <c r="X4" s="263"/>
      <c r="Y4" s="263"/>
      <c r="Z4" s="263"/>
      <c r="AA4" s="263"/>
      <c r="AB4" s="263"/>
      <c r="AC4" s="263"/>
      <c r="AD4" s="264"/>
      <c r="AE4" s="265" t="s">
        <v>394</v>
      </c>
      <c r="AF4" s="266"/>
      <c r="AG4" s="266"/>
      <c r="AH4" s="266"/>
      <c r="AI4" s="266"/>
      <c r="AJ4" s="266"/>
      <c r="AK4" s="266"/>
      <c r="AL4" s="266"/>
    </row>
    <row r="5" spans="1:38" s="49" customFormat="1" ht="15" customHeight="1">
      <c r="A5" s="295"/>
      <c r="B5" s="295"/>
      <c r="C5" s="295"/>
      <c r="D5" s="295"/>
      <c r="E5" s="295"/>
      <c r="F5" s="296"/>
      <c r="G5" s="287" t="s">
        <v>400</v>
      </c>
      <c r="H5" s="288"/>
      <c r="I5" s="288"/>
      <c r="J5" s="288"/>
      <c r="K5" s="288"/>
      <c r="L5" s="288"/>
      <c r="M5" s="288"/>
      <c r="N5" s="289"/>
      <c r="O5" s="287" t="s">
        <v>401</v>
      </c>
      <c r="P5" s="288"/>
      <c r="Q5" s="288"/>
      <c r="R5" s="288"/>
      <c r="S5" s="288"/>
      <c r="T5" s="288"/>
      <c r="U5" s="288"/>
      <c r="V5" s="289"/>
      <c r="W5" s="301" t="s">
        <v>400</v>
      </c>
      <c r="X5" s="302"/>
      <c r="Y5" s="302"/>
      <c r="Z5" s="302"/>
      <c r="AA5" s="302"/>
      <c r="AB5" s="302"/>
      <c r="AC5" s="302"/>
      <c r="AD5" s="303"/>
      <c r="AE5" s="287" t="s">
        <v>403</v>
      </c>
      <c r="AF5" s="288"/>
      <c r="AG5" s="288"/>
      <c r="AH5" s="288"/>
      <c r="AI5" s="288"/>
      <c r="AJ5" s="288"/>
      <c r="AK5" s="288"/>
      <c r="AL5" s="288"/>
    </row>
    <row r="6" spans="1:38" s="49" customFormat="1" ht="15" customHeight="1">
      <c r="A6" s="295"/>
      <c r="B6" s="295"/>
      <c r="C6" s="295"/>
      <c r="D6" s="295"/>
      <c r="E6" s="295"/>
      <c r="F6" s="296"/>
      <c r="G6" s="300" t="s">
        <v>129</v>
      </c>
      <c r="H6" s="291" t="s">
        <v>212</v>
      </c>
      <c r="I6" s="291"/>
      <c r="J6" s="291"/>
      <c r="K6" s="291"/>
      <c r="L6" s="291"/>
      <c r="M6" s="292"/>
      <c r="N6" s="304" t="s">
        <v>357</v>
      </c>
      <c r="O6" s="300" t="s">
        <v>129</v>
      </c>
      <c r="P6" s="282" t="s">
        <v>212</v>
      </c>
      <c r="Q6" s="282"/>
      <c r="R6" s="282"/>
      <c r="S6" s="282"/>
      <c r="T6" s="282"/>
      <c r="U6" s="283"/>
      <c r="V6" s="271" t="s">
        <v>357</v>
      </c>
      <c r="W6" s="300" t="s">
        <v>129</v>
      </c>
      <c r="X6" s="291" t="s">
        <v>212</v>
      </c>
      <c r="Y6" s="291"/>
      <c r="Z6" s="291"/>
      <c r="AA6" s="291"/>
      <c r="AB6" s="291"/>
      <c r="AC6" s="292"/>
      <c r="AD6" s="271" t="s">
        <v>357</v>
      </c>
      <c r="AE6" s="300" t="s">
        <v>129</v>
      </c>
      <c r="AF6" s="282" t="s">
        <v>212</v>
      </c>
      <c r="AG6" s="282"/>
      <c r="AH6" s="282"/>
      <c r="AI6" s="282"/>
      <c r="AJ6" s="282"/>
      <c r="AK6" s="283"/>
      <c r="AL6" s="271" t="s">
        <v>357</v>
      </c>
    </row>
    <row r="7" spans="1:38" s="49" customFormat="1" ht="13.5" customHeight="1">
      <c r="A7" s="295"/>
      <c r="B7" s="295"/>
      <c r="C7" s="295"/>
      <c r="D7" s="295"/>
      <c r="E7" s="295"/>
      <c r="F7" s="296"/>
      <c r="G7" s="300"/>
      <c r="H7" s="274" t="s">
        <v>383</v>
      </c>
      <c r="I7" s="276" t="s">
        <v>134</v>
      </c>
      <c r="J7" s="276" t="s">
        <v>135</v>
      </c>
      <c r="K7" s="276" t="s">
        <v>136</v>
      </c>
      <c r="L7" s="276" t="s">
        <v>137</v>
      </c>
      <c r="M7" s="276" t="s">
        <v>138</v>
      </c>
      <c r="N7" s="305"/>
      <c r="O7" s="300"/>
      <c r="P7" s="284" t="s">
        <v>383</v>
      </c>
      <c r="Q7" s="276" t="s">
        <v>134</v>
      </c>
      <c r="R7" s="276" t="s">
        <v>135</v>
      </c>
      <c r="S7" s="276" t="s">
        <v>136</v>
      </c>
      <c r="T7" s="276" t="s">
        <v>137</v>
      </c>
      <c r="U7" s="276" t="s">
        <v>138</v>
      </c>
      <c r="V7" s="272"/>
      <c r="W7" s="300"/>
      <c r="X7" s="274" t="s">
        <v>383</v>
      </c>
      <c r="Y7" s="276" t="s">
        <v>134</v>
      </c>
      <c r="Z7" s="276" t="s">
        <v>135</v>
      </c>
      <c r="AA7" s="276" t="s">
        <v>136</v>
      </c>
      <c r="AB7" s="276" t="s">
        <v>137</v>
      </c>
      <c r="AC7" s="276" t="s">
        <v>138</v>
      </c>
      <c r="AD7" s="272"/>
      <c r="AE7" s="300"/>
      <c r="AF7" s="284" t="s">
        <v>383</v>
      </c>
      <c r="AG7" s="276" t="s">
        <v>134</v>
      </c>
      <c r="AH7" s="276" t="s">
        <v>135</v>
      </c>
      <c r="AI7" s="276" t="s">
        <v>136</v>
      </c>
      <c r="AJ7" s="276" t="s">
        <v>137</v>
      </c>
      <c r="AK7" s="276" t="s">
        <v>138</v>
      </c>
      <c r="AL7" s="272"/>
    </row>
    <row r="8" spans="1:38" s="49" customFormat="1" ht="13.5" customHeight="1">
      <c r="A8" s="297"/>
      <c r="B8" s="297"/>
      <c r="C8" s="297"/>
      <c r="D8" s="297"/>
      <c r="E8" s="297"/>
      <c r="F8" s="298"/>
      <c r="G8" s="300"/>
      <c r="H8" s="275"/>
      <c r="I8" s="277"/>
      <c r="J8" s="277"/>
      <c r="K8" s="277"/>
      <c r="L8" s="277"/>
      <c r="M8" s="277"/>
      <c r="N8" s="306"/>
      <c r="O8" s="300"/>
      <c r="P8" s="285"/>
      <c r="Q8" s="277"/>
      <c r="R8" s="277"/>
      <c r="S8" s="277"/>
      <c r="T8" s="277"/>
      <c r="U8" s="277"/>
      <c r="V8" s="273"/>
      <c r="W8" s="300"/>
      <c r="X8" s="275"/>
      <c r="Y8" s="277"/>
      <c r="Z8" s="277"/>
      <c r="AA8" s="277"/>
      <c r="AB8" s="277"/>
      <c r="AC8" s="277"/>
      <c r="AD8" s="273"/>
      <c r="AE8" s="300"/>
      <c r="AF8" s="285"/>
      <c r="AG8" s="277"/>
      <c r="AH8" s="277"/>
      <c r="AI8" s="277"/>
      <c r="AJ8" s="277"/>
      <c r="AK8" s="277"/>
      <c r="AL8" s="273"/>
    </row>
    <row r="9" spans="1:38" s="56" customFormat="1" ht="27" customHeight="1">
      <c r="A9" s="71"/>
      <c r="B9" s="299" t="s">
        <v>213</v>
      </c>
      <c r="C9" s="299"/>
      <c r="D9" s="299"/>
      <c r="E9" s="299"/>
      <c r="F9" s="72"/>
      <c r="G9" s="81">
        <f>SUM(H9:M9)</f>
        <v>9318</v>
      </c>
      <c r="H9" s="82">
        <f aca="true" t="shared" si="0" ref="H9:M9">SUM(H10,H13,H17)</f>
        <v>40</v>
      </c>
      <c r="I9" s="82">
        <f t="shared" si="0"/>
        <v>5783</v>
      </c>
      <c r="J9" s="82">
        <f t="shared" si="0"/>
        <v>1741</v>
      </c>
      <c r="K9" s="82">
        <f t="shared" si="0"/>
        <v>978</v>
      </c>
      <c r="L9" s="82">
        <f t="shared" si="0"/>
        <v>322</v>
      </c>
      <c r="M9" s="82">
        <f t="shared" si="0"/>
        <v>454</v>
      </c>
      <c r="N9" s="60">
        <f>SUM(N10,N13,N17)</f>
        <v>78045</v>
      </c>
      <c r="O9" s="60">
        <f>SUM(P9:U9)</f>
        <v>8517</v>
      </c>
      <c r="P9" s="82">
        <f aca="true" t="shared" si="1" ref="P9:U9">SUM(P10,P13,P17)</f>
        <v>37</v>
      </c>
      <c r="Q9" s="82">
        <f t="shared" si="1"/>
        <v>5154</v>
      </c>
      <c r="R9" s="82">
        <f t="shared" si="1"/>
        <v>1681</v>
      </c>
      <c r="S9" s="82">
        <f t="shared" si="1"/>
        <v>908</v>
      </c>
      <c r="T9" s="82">
        <f t="shared" si="1"/>
        <v>323</v>
      </c>
      <c r="U9" s="82">
        <f t="shared" si="1"/>
        <v>414</v>
      </c>
      <c r="V9" s="61">
        <f>SUM(V10,V13,V17)</f>
        <v>71190</v>
      </c>
      <c r="W9" s="81">
        <f>SUM(X9:AC9)</f>
        <v>8629</v>
      </c>
      <c r="X9" s="82">
        <f aca="true" t="shared" si="2" ref="X9:AC9">SUM(X10,X13,X17)</f>
        <v>57</v>
      </c>
      <c r="Y9" s="82">
        <f t="shared" si="2"/>
        <v>5165</v>
      </c>
      <c r="Z9" s="82">
        <f t="shared" si="2"/>
        <v>1688</v>
      </c>
      <c r="AA9" s="82">
        <f t="shared" si="2"/>
        <v>957</v>
      </c>
      <c r="AB9" s="82">
        <f t="shared" si="2"/>
        <v>334</v>
      </c>
      <c r="AC9" s="82">
        <f t="shared" si="2"/>
        <v>428</v>
      </c>
      <c r="AD9" s="61">
        <f>SUM(AD10,AD13,AD17)</f>
        <v>72961</v>
      </c>
      <c r="AE9" s="60">
        <f>SUM(AF9:AK9)</f>
        <v>8268</v>
      </c>
      <c r="AF9" s="82">
        <f aca="true" t="shared" si="3" ref="AF9:AL9">SUM(AF10,AF13,AF17)</f>
        <v>69</v>
      </c>
      <c r="AG9" s="82">
        <f t="shared" si="3"/>
        <v>4948</v>
      </c>
      <c r="AH9" s="82">
        <f t="shared" si="3"/>
        <v>1545</v>
      </c>
      <c r="AI9" s="82">
        <f t="shared" si="3"/>
        <v>969</v>
      </c>
      <c r="AJ9" s="82">
        <f t="shared" si="3"/>
        <v>325</v>
      </c>
      <c r="AK9" s="82">
        <f t="shared" si="3"/>
        <v>412</v>
      </c>
      <c r="AL9" s="61">
        <f t="shared" si="3"/>
        <v>70112</v>
      </c>
    </row>
    <row r="10" spans="2:38" s="56" customFormat="1" ht="27" customHeight="1">
      <c r="B10" s="290" t="s">
        <v>230</v>
      </c>
      <c r="C10" s="290"/>
      <c r="D10" s="290"/>
      <c r="E10" s="290"/>
      <c r="F10" s="73"/>
      <c r="G10" s="83">
        <f aca="true" t="shared" si="4" ref="G10:G30">SUM(H10:M10)</f>
        <v>56</v>
      </c>
      <c r="H10" s="83">
        <f aca="true" t="shared" si="5" ref="H10:N10">SUM(H11:H12)</f>
        <v>1</v>
      </c>
      <c r="I10" s="83">
        <f t="shared" si="5"/>
        <v>9</v>
      </c>
      <c r="J10" s="83">
        <f t="shared" si="5"/>
        <v>12</v>
      </c>
      <c r="K10" s="83">
        <f t="shared" si="5"/>
        <v>21</v>
      </c>
      <c r="L10" s="83">
        <f t="shared" si="5"/>
        <v>5</v>
      </c>
      <c r="M10" s="83">
        <f t="shared" si="5"/>
        <v>8</v>
      </c>
      <c r="N10" s="60">
        <f t="shared" si="5"/>
        <v>826</v>
      </c>
      <c r="O10" s="60">
        <f aca="true" t="shared" si="6" ref="O10:O30">SUM(P10:U10)</f>
        <v>50</v>
      </c>
      <c r="P10" s="83">
        <v>2</v>
      </c>
      <c r="Q10" s="83">
        <v>15</v>
      </c>
      <c r="R10" s="83">
        <v>12</v>
      </c>
      <c r="S10" s="83">
        <v>14</v>
      </c>
      <c r="T10" s="83">
        <v>1</v>
      </c>
      <c r="U10" s="83">
        <v>6</v>
      </c>
      <c r="V10" s="61">
        <v>606</v>
      </c>
      <c r="W10" s="83">
        <f>SUM(X10:AC10)</f>
        <v>45</v>
      </c>
      <c r="X10" s="83">
        <f aca="true" t="shared" si="7" ref="X10:AK10">SUM(X11:X12)</f>
        <v>2</v>
      </c>
      <c r="Y10" s="83">
        <f t="shared" si="7"/>
        <v>9</v>
      </c>
      <c r="Z10" s="83">
        <f t="shared" si="7"/>
        <v>14</v>
      </c>
      <c r="AA10" s="83">
        <f t="shared" si="7"/>
        <v>11</v>
      </c>
      <c r="AB10" s="83">
        <f t="shared" si="7"/>
        <v>4</v>
      </c>
      <c r="AC10" s="83">
        <f t="shared" si="7"/>
        <v>5</v>
      </c>
      <c r="AD10" s="61">
        <f>SUM(AD11:AD12)</f>
        <v>567</v>
      </c>
      <c r="AE10" s="60">
        <f>SUM(AF10:AK10)</f>
        <v>46</v>
      </c>
      <c r="AF10" s="83">
        <f t="shared" si="7"/>
        <v>1</v>
      </c>
      <c r="AG10" s="83">
        <f t="shared" si="7"/>
        <v>12</v>
      </c>
      <c r="AH10" s="83">
        <f t="shared" si="7"/>
        <v>9</v>
      </c>
      <c r="AI10" s="83">
        <f t="shared" si="7"/>
        <v>15</v>
      </c>
      <c r="AJ10" s="83">
        <f t="shared" si="7"/>
        <v>4</v>
      </c>
      <c r="AK10" s="83">
        <f t="shared" si="7"/>
        <v>5</v>
      </c>
      <c r="AL10" s="61">
        <f>SUM(AL11:AL12)</f>
        <v>572</v>
      </c>
    </row>
    <row r="11" spans="2:38" s="50" customFormat="1" ht="27" customHeight="1">
      <c r="B11" s="77"/>
      <c r="C11" s="77" t="s">
        <v>351</v>
      </c>
      <c r="D11" s="77"/>
      <c r="E11" s="78" t="s">
        <v>231</v>
      </c>
      <c r="F11" s="74"/>
      <c r="G11" s="84">
        <f t="shared" si="4"/>
        <v>29</v>
      </c>
      <c r="H11" s="85">
        <v>1</v>
      </c>
      <c r="I11" s="84">
        <v>7</v>
      </c>
      <c r="J11" s="84">
        <v>9</v>
      </c>
      <c r="K11" s="84">
        <v>8</v>
      </c>
      <c r="L11" s="84">
        <v>1</v>
      </c>
      <c r="M11" s="84">
        <v>3</v>
      </c>
      <c r="N11" s="63">
        <v>299</v>
      </c>
      <c r="O11" s="96" t="s">
        <v>368</v>
      </c>
      <c r="P11" s="85" t="s">
        <v>368</v>
      </c>
      <c r="Q11" s="85" t="s">
        <v>366</v>
      </c>
      <c r="R11" s="85" t="s">
        <v>366</v>
      </c>
      <c r="S11" s="85" t="s">
        <v>366</v>
      </c>
      <c r="T11" s="85" t="s">
        <v>366</v>
      </c>
      <c r="U11" s="85" t="s">
        <v>366</v>
      </c>
      <c r="V11" s="135" t="s">
        <v>368</v>
      </c>
      <c r="W11" s="84">
        <f aca="true" t="shared" si="8" ref="W11:W30">SUM(X11:AC11)</f>
        <v>25</v>
      </c>
      <c r="X11" s="85">
        <v>2</v>
      </c>
      <c r="Y11" s="84">
        <v>6</v>
      </c>
      <c r="Z11" s="84">
        <v>10</v>
      </c>
      <c r="AA11" s="84">
        <v>3</v>
      </c>
      <c r="AB11" s="84">
        <v>3</v>
      </c>
      <c r="AC11" s="84">
        <v>1</v>
      </c>
      <c r="AD11" s="64">
        <v>225</v>
      </c>
      <c r="AE11" s="60">
        <f>SUM(AF11:AK11)</f>
        <v>26</v>
      </c>
      <c r="AF11" s="85">
        <v>1</v>
      </c>
      <c r="AG11" s="85">
        <v>8</v>
      </c>
      <c r="AH11" s="85">
        <v>8</v>
      </c>
      <c r="AI11" s="85">
        <v>3</v>
      </c>
      <c r="AJ11" s="85">
        <v>4</v>
      </c>
      <c r="AK11" s="85">
        <v>2</v>
      </c>
      <c r="AL11" s="135">
        <v>303</v>
      </c>
    </row>
    <row r="12" spans="2:38" s="50" customFormat="1" ht="27" customHeight="1">
      <c r="B12" s="77"/>
      <c r="C12" s="77" t="s">
        <v>352</v>
      </c>
      <c r="D12" s="77"/>
      <c r="E12" s="7" t="s">
        <v>152</v>
      </c>
      <c r="F12" s="74"/>
      <c r="G12" s="84">
        <f t="shared" si="4"/>
        <v>27</v>
      </c>
      <c r="H12" s="84">
        <v>0</v>
      </c>
      <c r="I12" s="84">
        <v>2</v>
      </c>
      <c r="J12" s="84">
        <v>3</v>
      </c>
      <c r="K12" s="84">
        <v>13</v>
      </c>
      <c r="L12" s="84">
        <v>4</v>
      </c>
      <c r="M12" s="84">
        <v>5</v>
      </c>
      <c r="N12" s="63">
        <v>527</v>
      </c>
      <c r="O12" s="96" t="s">
        <v>377</v>
      </c>
      <c r="P12" s="85" t="s">
        <v>377</v>
      </c>
      <c r="Q12" s="85" t="s">
        <v>366</v>
      </c>
      <c r="R12" s="85" t="s">
        <v>366</v>
      </c>
      <c r="S12" s="85" t="s">
        <v>366</v>
      </c>
      <c r="T12" s="85" t="s">
        <v>366</v>
      </c>
      <c r="U12" s="85" t="s">
        <v>366</v>
      </c>
      <c r="V12" s="135" t="s">
        <v>377</v>
      </c>
      <c r="W12" s="84">
        <f t="shared" si="8"/>
        <v>20</v>
      </c>
      <c r="X12" s="84">
        <v>0</v>
      </c>
      <c r="Y12" s="84">
        <v>3</v>
      </c>
      <c r="Z12" s="84">
        <v>4</v>
      </c>
      <c r="AA12" s="84">
        <v>8</v>
      </c>
      <c r="AB12" s="84">
        <v>1</v>
      </c>
      <c r="AC12" s="84">
        <v>4</v>
      </c>
      <c r="AD12" s="64">
        <v>342</v>
      </c>
      <c r="AE12" s="60">
        <f>SUM(AF12:AK12)</f>
        <v>20</v>
      </c>
      <c r="AF12" s="85">
        <v>0</v>
      </c>
      <c r="AG12" s="85">
        <v>4</v>
      </c>
      <c r="AH12" s="85">
        <v>1</v>
      </c>
      <c r="AI12" s="85">
        <v>12</v>
      </c>
      <c r="AJ12" s="85">
        <v>0</v>
      </c>
      <c r="AK12" s="85">
        <v>3</v>
      </c>
      <c r="AL12" s="135">
        <v>269</v>
      </c>
    </row>
    <row r="13" spans="2:38" s="56" customFormat="1" ht="27" customHeight="1">
      <c r="B13" s="290" t="s">
        <v>232</v>
      </c>
      <c r="C13" s="290"/>
      <c r="D13" s="290"/>
      <c r="E13" s="290"/>
      <c r="F13" s="73"/>
      <c r="G13" s="83">
        <f t="shared" si="4"/>
        <v>1160</v>
      </c>
      <c r="H13" s="83">
        <f aca="true" t="shared" si="9" ref="H13:M13">SUM(H14:H16)</f>
        <v>4</v>
      </c>
      <c r="I13" s="83">
        <f t="shared" si="9"/>
        <v>519</v>
      </c>
      <c r="J13" s="83">
        <f t="shared" si="9"/>
        <v>298</v>
      </c>
      <c r="K13" s="83">
        <f t="shared" si="9"/>
        <v>183</v>
      </c>
      <c r="L13" s="83">
        <f t="shared" si="9"/>
        <v>70</v>
      </c>
      <c r="M13" s="83">
        <f t="shared" si="9"/>
        <v>86</v>
      </c>
      <c r="N13" s="60">
        <f>SUM(N14:N16)</f>
        <v>13514</v>
      </c>
      <c r="O13" s="60">
        <f t="shared" si="6"/>
        <v>1089</v>
      </c>
      <c r="P13" s="83">
        <f aca="true" t="shared" si="10" ref="P13:V13">SUM(P14:P16)</f>
        <v>1</v>
      </c>
      <c r="Q13" s="83">
        <f t="shared" si="10"/>
        <v>508</v>
      </c>
      <c r="R13" s="83">
        <f t="shared" si="10"/>
        <v>275</v>
      </c>
      <c r="S13" s="83">
        <f t="shared" si="10"/>
        <v>168</v>
      </c>
      <c r="T13" s="83">
        <f t="shared" si="10"/>
        <v>65</v>
      </c>
      <c r="U13" s="83">
        <f t="shared" si="10"/>
        <v>72</v>
      </c>
      <c r="V13" s="61">
        <f t="shared" si="10"/>
        <v>12140</v>
      </c>
      <c r="W13" s="83">
        <f t="shared" si="8"/>
        <v>1096</v>
      </c>
      <c r="X13" s="83">
        <f aca="true" t="shared" si="11" ref="X13:AC13">SUM(X14:X16)</f>
        <v>2</v>
      </c>
      <c r="Y13" s="83">
        <f t="shared" si="11"/>
        <v>518</v>
      </c>
      <c r="Z13" s="83">
        <f t="shared" si="11"/>
        <v>270</v>
      </c>
      <c r="AA13" s="83">
        <f t="shared" si="11"/>
        <v>164</v>
      </c>
      <c r="AB13" s="83">
        <f t="shared" si="11"/>
        <v>62</v>
      </c>
      <c r="AC13" s="83">
        <f t="shared" si="11"/>
        <v>80</v>
      </c>
      <c r="AD13" s="61">
        <f>SUM(AD14:AD16)</f>
        <v>12102</v>
      </c>
      <c r="AE13" s="60">
        <f aca="true" t="shared" si="12" ref="AE13:AE30">SUM(AF13:AK13)</f>
        <v>1062</v>
      </c>
      <c r="AF13" s="83">
        <f aca="true" t="shared" si="13" ref="AF13:AL13">SUM(AF14:AF16)</f>
        <v>1</v>
      </c>
      <c r="AG13" s="83">
        <f t="shared" si="13"/>
        <v>511</v>
      </c>
      <c r="AH13" s="83">
        <f t="shared" si="13"/>
        <v>256</v>
      </c>
      <c r="AI13" s="83">
        <f t="shared" si="13"/>
        <v>149</v>
      </c>
      <c r="AJ13" s="83">
        <f t="shared" si="13"/>
        <v>69</v>
      </c>
      <c r="AK13" s="83">
        <f t="shared" si="13"/>
        <v>76</v>
      </c>
      <c r="AL13" s="61">
        <f t="shared" si="13"/>
        <v>11865</v>
      </c>
    </row>
    <row r="14" spans="2:38" s="50" customFormat="1" ht="27" customHeight="1">
      <c r="B14" s="77"/>
      <c r="C14" s="77" t="s">
        <v>353</v>
      </c>
      <c r="D14" s="77"/>
      <c r="E14" s="79" t="s">
        <v>218</v>
      </c>
      <c r="F14" s="74"/>
      <c r="G14" s="84">
        <f t="shared" si="4"/>
        <v>12</v>
      </c>
      <c r="H14" s="85">
        <v>3</v>
      </c>
      <c r="I14" s="85">
        <v>3</v>
      </c>
      <c r="J14" s="85">
        <v>4</v>
      </c>
      <c r="K14" s="85">
        <v>0</v>
      </c>
      <c r="L14" s="85">
        <v>0</v>
      </c>
      <c r="M14" s="85">
        <v>2</v>
      </c>
      <c r="N14" s="63">
        <v>424</v>
      </c>
      <c r="O14" s="63">
        <f t="shared" si="6"/>
        <v>11</v>
      </c>
      <c r="P14" s="85">
        <v>1</v>
      </c>
      <c r="Q14" s="85">
        <v>3</v>
      </c>
      <c r="R14" s="85">
        <v>6</v>
      </c>
      <c r="S14" s="85">
        <v>0</v>
      </c>
      <c r="T14" s="85">
        <v>0</v>
      </c>
      <c r="U14" s="85">
        <v>1</v>
      </c>
      <c r="V14" s="64">
        <v>411</v>
      </c>
      <c r="W14" s="84">
        <f t="shared" si="8"/>
        <v>9</v>
      </c>
      <c r="X14" s="85">
        <v>0</v>
      </c>
      <c r="Y14" s="85">
        <v>2</v>
      </c>
      <c r="Z14" s="85">
        <v>4</v>
      </c>
      <c r="AA14" s="85">
        <v>1</v>
      </c>
      <c r="AB14" s="85">
        <v>1</v>
      </c>
      <c r="AC14" s="85">
        <v>1</v>
      </c>
      <c r="AD14" s="64">
        <v>429</v>
      </c>
      <c r="AE14" s="63">
        <f>SUM(AF14:AK14)</f>
        <v>10</v>
      </c>
      <c r="AF14" s="85">
        <v>0</v>
      </c>
      <c r="AG14" s="85">
        <v>4</v>
      </c>
      <c r="AH14" s="85">
        <v>4</v>
      </c>
      <c r="AI14" s="85">
        <v>0</v>
      </c>
      <c r="AJ14" s="85">
        <v>0</v>
      </c>
      <c r="AK14" s="85">
        <v>2</v>
      </c>
      <c r="AL14" s="64">
        <v>438</v>
      </c>
    </row>
    <row r="15" spans="2:38" s="50" customFormat="1" ht="27" customHeight="1">
      <c r="B15" s="77"/>
      <c r="C15" s="77" t="s">
        <v>234</v>
      </c>
      <c r="D15" s="77"/>
      <c r="E15" s="7" t="s">
        <v>2</v>
      </c>
      <c r="F15" s="74"/>
      <c r="G15" s="84">
        <f t="shared" si="4"/>
        <v>809</v>
      </c>
      <c r="H15" s="85">
        <v>0</v>
      </c>
      <c r="I15" s="85">
        <v>406</v>
      </c>
      <c r="J15" s="85">
        <v>210</v>
      </c>
      <c r="K15" s="85">
        <v>121</v>
      </c>
      <c r="L15" s="85">
        <v>36</v>
      </c>
      <c r="M15" s="85">
        <v>36</v>
      </c>
      <c r="N15" s="63">
        <v>6601</v>
      </c>
      <c r="O15" s="63">
        <f t="shared" si="6"/>
        <v>738</v>
      </c>
      <c r="P15" s="85">
        <v>0</v>
      </c>
      <c r="Q15" s="85">
        <v>391</v>
      </c>
      <c r="R15" s="85">
        <v>178</v>
      </c>
      <c r="S15" s="85">
        <v>111</v>
      </c>
      <c r="T15" s="85">
        <v>33</v>
      </c>
      <c r="U15" s="85">
        <v>25</v>
      </c>
      <c r="V15" s="64">
        <v>5588</v>
      </c>
      <c r="W15" s="84">
        <f t="shared" si="8"/>
        <v>723</v>
      </c>
      <c r="X15" s="85">
        <v>1</v>
      </c>
      <c r="Y15" s="85">
        <v>372</v>
      </c>
      <c r="Z15" s="85">
        <v>182</v>
      </c>
      <c r="AA15" s="85">
        <v>105</v>
      </c>
      <c r="AB15" s="85">
        <v>32</v>
      </c>
      <c r="AC15" s="85">
        <v>31</v>
      </c>
      <c r="AD15" s="64">
        <v>5596</v>
      </c>
      <c r="AE15" s="63">
        <f t="shared" si="12"/>
        <v>712</v>
      </c>
      <c r="AF15" s="85">
        <v>1</v>
      </c>
      <c r="AG15" s="85">
        <v>376</v>
      </c>
      <c r="AH15" s="85">
        <v>168</v>
      </c>
      <c r="AI15" s="85">
        <v>102</v>
      </c>
      <c r="AJ15" s="85">
        <v>36</v>
      </c>
      <c r="AK15" s="85">
        <v>29</v>
      </c>
      <c r="AL15" s="64">
        <v>5489</v>
      </c>
    </row>
    <row r="16" spans="2:38" s="50" customFormat="1" ht="27" customHeight="1">
      <c r="B16" s="77"/>
      <c r="C16" s="6" t="s">
        <v>235</v>
      </c>
      <c r="D16" s="77"/>
      <c r="E16" s="7" t="s">
        <v>3</v>
      </c>
      <c r="F16" s="74"/>
      <c r="G16" s="84">
        <f t="shared" si="4"/>
        <v>339</v>
      </c>
      <c r="H16" s="85">
        <v>1</v>
      </c>
      <c r="I16" s="84">
        <v>110</v>
      </c>
      <c r="J16" s="84">
        <v>84</v>
      </c>
      <c r="K16" s="84">
        <v>62</v>
      </c>
      <c r="L16" s="84">
        <v>34</v>
      </c>
      <c r="M16" s="84">
        <v>48</v>
      </c>
      <c r="N16" s="63">
        <v>6489</v>
      </c>
      <c r="O16" s="63">
        <f t="shared" si="6"/>
        <v>340</v>
      </c>
      <c r="P16" s="85">
        <v>0</v>
      </c>
      <c r="Q16" s="84">
        <v>114</v>
      </c>
      <c r="R16" s="84">
        <v>91</v>
      </c>
      <c r="S16" s="84">
        <v>57</v>
      </c>
      <c r="T16" s="84">
        <v>32</v>
      </c>
      <c r="U16" s="84">
        <v>46</v>
      </c>
      <c r="V16" s="64">
        <v>6141</v>
      </c>
      <c r="W16" s="84">
        <f t="shared" si="8"/>
        <v>364</v>
      </c>
      <c r="X16" s="85">
        <v>1</v>
      </c>
      <c r="Y16" s="84">
        <v>144</v>
      </c>
      <c r="Z16" s="84">
        <v>84</v>
      </c>
      <c r="AA16" s="84">
        <v>58</v>
      </c>
      <c r="AB16" s="84">
        <v>29</v>
      </c>
      <c r="AC16" s="84">
        <v>48</v>
      </c>
      <c r="AD16" s="64">
        <v>6077</v>
      </c>
      <c r="AE16" s="63">
        <f t="shared" si="12"/>
        <v>340</v>
      </c>
      <c r="AF16" s="85">
        <v>0</v>
      </c>
      <c r="AG16" s="84">
        <v>131</v>
      </c>
      <c r="AH16" s="84">
        <v>84</v>
      </c>
      <c r="AI16" s="84">
        <v>47</v>
      </c>
      <c r="AJ16" s="84">
        <v>33</v>
      </c>
      <c r="AK16" s="84">
        <v>45</v>
      </c>
      <c r="AL16" s="64">
        <v>5938</v>
      </c>
    </row>
    <row r="17" spans="2:38" s="56" customFormat="1" ht="27" customHeight="1">
      <c r="B17" s="290" t="s">
        <v>233</v>
      </c>
      <c r="C17" s="290"/>
      <c r="D17" s="290"/>
      <c r="E17" s="290"/>
      <c r="F17" s="73"/>
      <c r="G17" s="83">
        <f t="shared" si="4"/>
        <v>8102</v>
      </c>
      <c r="H17" s="83">
        <f aca="true" t="shared" si="14" ref="H17:N17">SUM(H18:H30)</f>
        <v>35</v>
      </c>
      <c r="I17" s="83">
        <f t="shared" si="14"/>
        <v>5255</v>
      </c>
      <c r="J17" s="83">
        <f t="shared" si="14"/>
        <v>1431</v>
      </c>
      <c r="K17" s="83">
        <f t="shared" si="14"/>
        <v>774</v>
      </c>
      <c r="L17" s="83">
        <f t="shared" si="14"/>
        <v>247</v>
      </c>
      <c r="M17" s="83">
        <f t="shared" si="14"/>
        <v>360</v>
      </c>
      <c r="N17" s="60">
        <f t="shared" si="14"/>
        <v>63705</v>
      </c>
      <c r="O17" s="66">
        <f t="shared" si="6"/>
        <v>7378</v>
      </c>
      <c r="P17" s="83">
        <f>SUM(P18:P30)</f>
        <v>34</v>
      </c>
      <c r="Q17" s="83">
        <f aca="true" t="shared" si="15" ref="Q17:V17">SUM(Q18:Q30)</f>
        <v>4631</v>
      </c>
      <c r="R17" s="83">
        <f t="shared" si="15"/>
        <v>1394</v>
      </c>
      <c r="S17" s="83">
        <f t="shared" si="15"/>
        <v>726</v>
      </c>
      <c r="T17" s="83">
        <f t="shared" si="15"/>
        <v>257</v>
      </c>
      <c r="U17" s="83">
        <f t="shared" si="15"/>
        <v>336</v>
      </c>
      <c r="V17" s="61">
        <f t="shared" si="15"/>
        <v>58444</v>
      </c>
      <c r="W17" s="83">
        <f t="shared" si="8"/>
        <v>7488</v>
      </c>
      <c r="X17" s="83">
        <f aca="true" t="shared" si="16" ref="X17:AD17">SUM(X18:X30)</f>
        <v>53</v>
      </c>
      <c r="Y17" s="83">
        <f t="shared" si="16"/>
        <v>4638</v>
      </c>
      <c r="Z17" s="83">
        <f t="shared" si="16"/>
        <v>1404</v>
      </c>
      <c r="AA17" s="83">
        <f t="shared" si="16"/>
        <v>782</v>
      </c>
      <c r="AB17" s="83">
        <f t="shared" si="16"/>
        <v>268</v>
      </c>
      <c r="AC17" s="83">
        <f t="shared" si="16"/>
        <v>343</v>
      </c>
      <c r="AD17" s="61">
        <f t="shared" si="16"/>
        <v>60292</v>
      </c>
      <c r="AE17" s="66">
        <f t="shared" si="12"/>
        <v>7160</v>
      </c>
      <c r="AF17" s="83">
        <f>SUM(AF18:AF30)</f>
        <v>67</v>
      </c>
      <c r="AG17" s="83">
        <f aca="true" t="shared" si="17" ref="AG17:AL17">SUM(AG18:AG30)</f>
        <v>4425</v>
      </c>
      <c r="AH17" s="83">
        <f t="shared" si="17"/>
        <v>1280</v>
      </c>
      <c r="AI17" s="83">
        <f t="shared" si="17"/>
        <v>805</v>
      </c>
      <c r="AJ17" s="83">
        <f t="shared" si="17"/>
        <v>252</v>
      </c>
      <c r="AK17" s="83">
        <f t="shared" si="17"/>
        <v>331</v>
      </c>
      <c r="AL17" s="61">
        <f t="shared" si="17"/>
        <v>57675</v>
      </c>
    </row>
    <row r="18" spans="2:38" s="50" customFormat="1" ht="27" customHeight="1">
      <c r="B18" s="77"/>
      <c r="C18" s="6" t="s">
        <v>354</v>
      </c>
      <c r="D18" s="77"/>
      <c r="E18" s="79" t="s">
        <v>4</v>
      </c>
      <c r="F18" s="74"/>
      <c r="G18" s="84">
        <f t="shared" si="4"/>
        <v>9</v>
      </c>
      <c r="H18" s="84">
        <v>0</v>
      </c>
      <c r="I18" s="84">
        <v>2</v>
      </c>
      <c r="J18" s="84">
        <v>3</v>
      </c>
      <c r="K18" s="84">
        <v>1</v>
      </c>
      <c r="L18" s="84">
        <v>0</v>
      </c>
      <c r="M18" s="84">
        <v>3</v>
      </c>
      <c r="N18" s="63">
        <v>397</v>
      </c>
      <c r="O18" s="67">
        <f t="shared" si="6"/>
        <v>7</v>
      </c>
      <c r="P18" s="84">
        <v>0</v>
      </c>
      <c r="Q18" s="84">
        <v>1</v>
      </c>
      <c r="R18" s="84">
        <v>1</v>
      </c>
      <c r="S18" s="84">
        <v>2</v>
      </c>
      <c r="T18" s="84">
        <v>0</v>
      </c>
      <c r="U18" s="84">
        <v>3</v>
      </c>
      <c r="V18" s="64">
        <v>370</v>
      </c>
      <c r="W18" s="84">
        <f t="shared" si="8"/>
        <v>11</v>
      </c>
      <c r="X18" s="84">
        <v>0</v>
      </c>
      <c r="Y18" s="84">
        <v>4</v>
      </c>
      <c r="Z18" s="84">
        <v>3</v>
      </c>
      <c r="AA18" s="84">
        <v>1</v>
      </c>
      <c r="AB18" s="84">
        <v>0</v>
      </c>
      <c r="AC18" s="84">
        <v>3</v>
      </c>
      <c r="AD18" s="64">
        <v>383</v>
      </c>
      <c r="AE18" s="67">
        <f t="shared" si="12"/>
        <v>13</v>
      </c>
      <c r="AF18" s="84">
        <v>0</v>
      </c>
      <c r="AG18" s="84">
        <v>4</v>
      </c>
      <c r="AH18" s="84">
        <v>3</v>
      </c>
      <c r="AI18" s="84">
        <v>3</v>
      </c>
      <c r="AJ18" s="84">
        <v>0</v>
      </c>
      <c r="AK18" s="84">
        <v>3</v>
      </c>
      <c r="AL18" s="64">
        <v>384</v>
      </c>
    </row>
    <row r="19" spans="2:38" s="50" customFormat="1" ht="27" customHeight="1">
      <c r="B19" s="77"/>
      <c r="C19" s="6" t="s">
        <v>236</v>
      </c>
      <c r="D19" s="77"/>
      <c r="E19" s="7" t="s">
        <v>126</v>
      </c>
      <c r="F19" s="74"/>
      <c r="G19" s="84">
        <f t="shared" si="4"/>
        <v>75</v>
      </c>
      <c r="H19" s="85">
        <v>0</v>
      </c>
      <c r="I19" s="85">
        <v>46</v>
      </c>
      <c r="J19" s="85">
        <v>17</v>
      </c>
      <c r="K19" s="85">
        <v>5</v>
      </c>
      <c r="L19" s="85">
        <v>1</v>
      </c>
      <c r="M19" s="85">
        <v>6</v>
      </c>
      <c r="N19" s="63">
        <v>764</v>
      </c>
      <c r="O19" s="63">
        <f t="shared" si="6"/>
        <v>61</v>
      </c>
      <c r="P19" s="85">
        <v>0</v>
      </c>
      <c r="Q19" s="85">
        <v>42</v>
      </c>
      <c r="R19" s="85">
        <v>10</v>
      </c>
      <c r="S19" s="85">
        <v>5</v>
      </c>
      <c r="T19" s="85">
        <v>0</v>
      </c>
      <c r="U19" s="85">
        <v>4</v>
      </c>
      <c r="V19" s="64">
        <v>545</v>
      </c>
      <c r="W19" s="84">
        <f t="shared" si="8"/>
        <v>60</v>
      </c>
      <c r="X19" s="85">
        <v>0</v>
      </c>
      <c r="Y19" s="85">
        <v>39</v>
      </c>
      <c r="Z19" s="85">
        <v>12</v>
      </c>
      <c r="AA19" s="85">
        <v>6</v>
      </c>
      <c r="AB19" s="85">
        <v>0</v>
      </c>
      <c r="AC19" s="85">
        <v>3</v>
      </c>
      <c r="AD19" s="64">
        <v>456</v>
      </c>
      <c r="AE19" s="63">
        <f t="shared" si="12"/>
        <v>47</v>
      </c>
      <c r="AF19" s="85">
        <v>0</v>
      </c>
      <c r="AG19" s="85">
        <v>32</v>
      </c>
      <c r="AH19" s="85">
        <v>7</v>
      </c>
      <c r="AI19" s="85">
        <v>5</v>
      </c>
      <c r="AJ19" s="85">
        <v>0</v>
      </c>
      <c r="AK19" s="85">
        <v>3</v>
      </c>
      <c r="AL19" s="64">
        <v>392</v>
      </c>
    </row>
    <row r="20" spans="2:38" s="50" customFormat="1" ht="27" customHeight="1">
      <c r="B20" s="77"/>
      <c r="C20" s="6" t="s">
        <v>237</v>
      </c>
      <c r="D20" s="77"/>
      <c r="E20" s="7" t="s">
        <v>220</v>
      </c>
      <c r="F20" s="74"/>
      <c r="G20" s="84">
        <f t="shared" si="4"/>
        <v>326</v>
      </c>
      <c r="H20" s="85">
        <v>2</v>
      </c>
      <c r="I20" s="85">
        <v>107</v>
      </c>
      <c r="J20" s="85">
        <v>64</v>
      </c>
      <c r="K20" s="85">
        <v>55</v>
      </c>
      <c r="L20" s="85">
        <v>37</v>
      </c>
      <c r="M20" s="85">
        <v>61</v>
      </c>
      <c r="N20" s="63">
        <v>6609</v>
      </c>
      <c r="O20" s="63">
        <f t="shared" si="6"/>
        <v>301</v>
      </c>
      <c r="P20" s="85">
        <v>2</v>
      </c>
      <c r="Q20" s="85">
        <v>94</v>
      </c>
      <c r="R20" s="85">
        <v>56</v>
      </c>
      <c r="S20" s="85">
        <v>57</v>
      </c>
      <c r="T20" s="85">
        <v>42</v>
      </c>
      <c r="U20" s="85">
        <v>50</v>
      </c>
      <c r="V20" s="64">
        <v>5795</v>
      </c>
      <c r="W20" s="84">
        <f t="shared" si="8"/>
        <v>291</v>
      </c>
      <c r="X20" s="85">
        <v>3</v>
      </c>
      <c r="Y20" s="85">
        <v>96</v>
      </c>
      <c r="Z20" s="85">
        <v>48</v>
      </c>
      <c r="AA20" s="85">
        <v>62</v>
      </c>
      <c r="AB20" s="85">
        <v>33</v>
      </c>
      <c r="AC20" s="85">
        <v>49</v>
      </c>
      <c r="AD20" s="64">
        <v>5837</v>
      </c>
      <c r="AE20" s="63">
        <f t="shared" si="12"/>
        <v>283</v>
      </c>
      <c r="AF20" s="85">
        <v>6</v>
      </c>
      <c r="AG20" s="85">
        <v>88</v>
      </c>
      <c r="AH20" s="85">
        <v>45</v>
      </c>
      <c r="AI20" s="85">
        <v>66</v>
      </c>
      <c r="AJ20" s="85">
        <v>24</v>
      </c>
      <c r="AK20" s="85">
        <v>54</v>
      </c>
      <c r="AL20" s="64">
        <v>5773</v>
      </c>
    </row>
    <row r="21" spans="2:38" s="50" customFormat="1" ht="27" customHeight="1">
      <c r="B21" s="77"/>
      <c r="C21" s="6" t="s">
        <v>238</v>
      </c>
      <c r="D21" s="77"/>
      <c r="E21" s="7" t="s">
        <v>221</v>
      </c>
      <c r="F21" s="74"/>
      <c r="G21" s="84">
        <f t="shared" si="4"/>
        <v>2343</v>
      </c>
      <c r="H21" s="85">
        <v>9</v>
      </c>
      <c r="I21" s="84">
        <v>1330</v>
      </c>
      <c r="J21" s="84">
        <v>538</v>
      </c>
      <c r="K21" s="84">
        <v>310</v>
      </c>
      <c r="L21" s="84">
        <v>71</v>
      </c>
      <c r="M21" s="84">
        <v>85</v>
      </c>
      <c r="N21" s="63">
        <v>17984</v>
      </c>
      <c r="O21" s="67">
        <f t="shared" si="6"/>
        <v>2033</v>
      </c>
      <c r="P21" s="85">
        <v>6</v>
      </c>
      <c r="Q21" s="84">
        <v>1131</v>
      </c>
      <c r="R21" s="84">
        <v>480</v>
      </c>
      <c r="S21" s="84">
        <v>274</v>
      </c>
      <c r="T21" s="84">
        <v>59</v>
      </c>
      <c r="U21" s="84">
        <v>83</v>
      </c>
      <c r="V21" s="64">
        <v>15915</v>
      </c>
      <c r="W21" s="84">
        <f t="shared" si="8"/>
        <v>2051</v>
      </c>
      <c r="X21" s="85">
        <v>13</v>
      </c>
      <c r="Y21" s="84">
        <v>1129</v>
      </c>
      <c r="Z21" s="84">
        <v>486</v>
      </c>
      <c r="AA21" s="84">
        <v>282</v>
      </c>
      <c r="AB21" s="84">
        <v>62</v>
      </c>
      <c r="AC21" s="84">
        <v>79</v>
      </c>
      <c r="AD21" s="64">
        <v>15700</v>
      </c>
      <c r="AE21" s="67">
        <f t="shared" si="12"/>
        <v>1970</v>
      </c>
      <c r="AF21" s="85">
        <v>16</v>
      </c>
      <c r="AG21" s="84">
        <v>1083</v>
      </c>
      <c r="AH21" s="84">
        <v>443</v>
      </c>
      <c r="AI21" s="84">
        <v>292</v>
      </c>
      <c r="AJ21" s="84">
        <v>66</v>
      </c>
      <c r="AK21" s="84">
        <v>70</v>
      </c>
      <c r="AL21" s="64">
        <v>15110</v>
      </c>
    </row>
    <row r="22" spans="2:38" s="50" customFormat="1" ht="27" customHeight="1">
      <c r="B22" s="77"/>
      <c r="C22" s="6" t="s">
        <v>239</v>
      </c>
      <c r="D22" s="77"/>
      <c r="E22" s="7" t="s">
        <v>222</v>
      </c>
      <c r="F22" s="74"/>
      <c r="G22" s="84">
        <f t="shared" si="4"/>
        <v>243</v>
      </c>
      <c r="H22" s="84">
        <v>1</v>
      </c>
      <c r="I22" s="84">
        <v>98</v>
      </c>
      <c r="J22" s="84">
        <v>57</v>
      </c>
      <c r="K22" s="84">
        <v>44</v>
      </c>
      <c r="L22" s="84">
        <v>15</v>
      </c>
      <c r="M22" s="84">
        <v>28</v>
      </c>
      <c r="N22" s="63">
        <v>2885</v>
      </c>
      <c r="O22" s="67">
        <f t="shared" si="6"/>
        <v>213</v>
      </c>
      <c r="P22" s="84">
        <v>0</v>
      </c>
      <c r="Q22" s="84">
        <v>75</v>
      </c>
      <c r="R22" s="84">
        <v>59</v>
      </c>
      <c r="S22" s="84">
        <v>38</v>
      </c>
      <c r="T22" s="84">
        <v>16</v>
      </c>
      <c r="U22" s="84">
        <v>25</v>
      </c>
      <c r="V22" s="64">
        <v>2548</v>
      </c>
      <c r="W22" s="84">
        <f t="shared" si="8"/>
        <v>197</v>
      </c>
      <c r="X22" s="84">
        <v>1</v>
      </c>
      <c r="Y22" s="84">
        <v>72</v>
      </c>
      <c r="Z22" s="84">
        <v>56</v>
      </c>
      <c r="AA22" s="84">
        <v>32</v>
      </c>
      <c r="AB22" s="84">
        <v>17</v>
      </c>
      <c r="AC22" s="84">
        <v>19</v>
      </c>
      <c r="AD22" s="64">
        <v>2324</v>
      </c>
      <c r="AE22" s="67">
        <f t="shared" si="12"/>
        <v>188</v>
      </c>
      <c r="AF22" s="84">
        <v>0</v>
      </c>
      <c r="AG22" s="84">
        <v>72</v>
      </c>
      <c r="AH22" s="84">
        <v>46</v>
      </c>
      <c r="AI22" s="84">
        <v>39</v>
      </c>
      <c r="AJ22" s="84">
        <v>15</v>
      </c>
      <c r="AK22" s="84">
        <v>16</v>
      </c>
      <c r="AL22" s="64">
        <v>2159</v>
      </c>
    </row>
    <row r="23" spans="2:38" s="50" customFormat="1" ht="27" customHeight="1">
      <c r="B23" s="77"/>
      <c r="C23" s="6" t="s">
        <v>240</v>
      </c>
      <c r="D23" s="77"/>
      <c r="E23" s="7" t="s">
        <v>223</v>
      </c>
      <c r="F23" s="74"/>
      <c r="G23" s="84">
        <f t="shared" si="4"/>
        <v>1043</v>
      </c>
      <c r="H23" s="84">
        <v>4</v>
      </c>
      <c r="I23" s="84">
        <v>938</v>
      </c>
      <c r="J23" s="84">
        <v>70</v>
      </c>
      <c r="K23" s="84">
        <v>20</v>
      </c>
      <c r="L23" s="84">
        <v>7</v>
      </c>
      <c r="M23" s="84">
        <v>4</v>
      </c>
      <c r="N23" s="63">
        <v>2318</v>
      </c>
      <c r="O23" s="67">
        <f t="shared" si="6"/>
        <v>906</v>
      </c>
      <c r="P23" s="84">
        <v>8</v>
      </c>
      <c r="Q23" s="84">
        <v>808</v>
      </c>
      <c r="R23" s="84">
        <v>61</v>
      </c>
      <c r="S23" s="84">
        <v>19</v>
      </c>
      <c r="T23" s="84">
        <v>7</v>
      </c>
      <c r="U23" s="84">
        <v>3</v>
      </c>
      <c r="V23" s="64">
        <v>2092</v>
      </c>
      <c r="W23" s="84">
        <f t="shared" si="8"/>
        <v>837</v>
      </c>
      <c r="X23" s="84">
        <v>6</v>
      </c>
      <c r="Y23" s="84">
        <v>744</v>
      </c>
      <c r="Z23" s="84">
        <v>57</v>
      </c>
      <c r="AA23" s="84">
        <v>20</v>
      </c>
      <c r="AB23" s="84">
        <v>7</v>
      </c>
      <c r="AC23" s="84">
        <v>3</v>
      </c>
      <c r="AD23" s="64">
        <v>1979</v>
      </c>
      <c r="AE23" s="67">
        <f t="shared" si="12"/>
        <v>785</v>
      </c>
      <c r="AF23" s="84">
        <v>6</v>
      </c>
      <c r="AG23" s="84">
        <v>699</v>
      </c>
      <c r="AH23" s="84">
        <v>53</v>
      </c>
      <c r="AI23" s="84">
        <v>19</v>
      </c>
      <c r="AJ23" s="84">
        <v>4</v>
      </c>
      <c r="AK23" s="84">
        <v>4</v>
      </c>
      <c r="AL23" s="64">
        <v>1875</v>
      </c>
    </row>
    <row r="24" spans="2:38" s="50" customFormat="1" ht="27" customHeight="1">
      <c r="B24" s="77"/>
      <c r="C24" s="6" t="s">
        <v>241</v>
      </c>
      <c r="D24" s="77"/>
      <c r="E24" s="79" t="s">
        <v>224</v>
      </c>
      <c r="F24" s="74"/>
      <c r="G24" s="84">
        <f t="shared" si="4"/>
        <v>296</v>
      </c>
      <c r="H24" s="85">
        <v>1</v>
      </c>
      <c r="I24" s="85">
        <v>206</v>
      </c>
      <c r="J24" s="85">
        <v>51</v>
      </c>
      <c r="K24" s="85">
        <v>27</v>
      </c>
      <c r="L24" s="85">
        <v>6</v>
      </c>
      <c r="M24" s="85">
        <v>5</v>
      </c>
      <c r="N24" s="63">
        <v>1576</v>
      </c>
      <c r="O24" s="67">
        <f t="shared" si="6"/>
        <v>272</v>
      </c>
      <c r="P24" s="85">
        <v>0</v>
      </c>
      <c r="Q24" s="85">
        <v>185</v>
      </c>
      <c r="R24" s="85">
        <v>52</v>
      </c>
      <c r="S24" s="85">
        <v>23</v>
      </c>
      <c r="T24" s="85">
        <v>6</v>
      </c>
      <c r="U24" s="85">
        <v>6</v>
      </c>
      <c r="V24" s="64">
        <v>1496</v>
      </c>
      <c r="W24" s="84">
        <f t="shared" si="8"/>
        <v>289</v>
      </c>
      <c r="X24" s="85">
        <v>1</v>
      </c>
      <c r="Y24" s="85">
        <v>201</v>
      </c>
      <c r="Z24" s="85">
        <v>52</v>
      </c>
      <c r="AA24" s="85">
        <v>25</v>
      </c>
      <c r="AB24" s="85">
        <v>3</v>
      </c>
      <c r="AC24" s="85">
        <v>7</v>
      </c>
      <c r="AD24" s="64">
        <v>1516</v>
      </c>
      <c r="AE24" s="67">
        <f t="shared" si="12"/>
        <v>265</v>
      </c>
      <c r="AF24" s="85">
        <v>2</v>
      </c>
      <c r="AG24" s="85">
        <v>180</v>
      </c>
      <c r="AH24" s="85">
        <v>47</v>
      </c>
      <c r="AI24" s="85">
        <v>26</v>
      </c>
      <c r="AJ24" s="85">
        <v>2</v>
      </c>
      <c r="AK24" s="85">
        <v>8</v>
      </c>
      <c r="AL24" s="64">
        <v>1461</v>
      </c>
    </row>
    <row r="25" spans="2:38" s="50" customFormat="1" ht="27" customHeight="1">
      <c r="B25" s="77"/>
      <c r="C25" s="6" t="s">
        <v>355</v>
      </c>
      <c r="D25" s="77"/>
      <c r="E25" s="79" t="s">
        <v>225</v>
      </c>
      <c r="F25" s="74"/>
      <c r="G25" s="84">
        <f t="shared" si="4"/>
        <v>1536</v>
      </c>
      <c r="H25" s="85">
        <v>2</v>
      </c>
      <c r="I25" s="85">
        <v>1098</v>
      </c>
      <c r="J25" s="85">
        <v>257</v>
      </c>
      <c r="K25" s="85">
        <v>117</v>
      </c>
      <c r="L25" s="85">
        <v>22</v>
      </c>
      <c r="M25" s="85">
        <v>40</v>
      </c>
      <c r="N25" s="63">
        <v>8185</v>
      </c>
      <c r="O25" s="67">
        <f t="shared" si="6"/>
        <v>1399</v>
      </c>
      <c r="P25" s="85">
        <v>1</v>
      </c>
      <c r="Q25" s="85">
        <v>941</v>
      </c>
      <c r="R25" s="85">
        <v>283</v>
      </c>
      <c r="S25" s="85">
        <v>110</v>
      </c>
      <c r="T25" s="85">
        <v>30</v>
      </c>
      <c r="U25" s="85">
        <v>34</v>
      </c>
      <c r="V25" s="64">
        <v>7695</v>
      </c>
      <c r="W25" s="84">
        <f t="shared" si="8"/>
        <v>1448</v>
      </c>
      <c r="X25" s="85">
        <v>2</v>
      </c>
      <c r="Y25" s="85">
        <v>987</v>
      </c>
      <c r="Z25" s="85">
        <v>268</v>
      </c>
      <c r="AA25" s="85">
        <v>116</v>
      </c>
      <c r="AB25" s="85">
        <v>38</v>
      </c>
      <c r="AC25" s="85">
        <v>37</v>
      </c>
      <c r="AD25" s="64">
        <v>8060</v>
      </c>
      <c r="AE25" s="67">
        <f t="shared" si="12"/>
        <v>1353</v>
      </c>
      <c r="AF25" s="85">
        <v>1</v>
      </c>
      <c r="AG25" s="85">
        <v>935</v>
      </c>
      <c r="AH25" s="85">
        <v>235</v>
      </c>
      <c r="AI25" s="85">
        <v>107</v>
      </c>
      <c r="AJ25" s="85">
        <v>35</v>
      </c>
      <c r="AK25" s="85">
        <v>40</v>
      </c>
      <c r="AL25" s="64">
        <v>7786</v>
      </c>
    </row>
    <row r="26" spans="2:38" s="50" customFormat="1" ht="27" customHeight="1">
      <c r="B26" s="77"/>
      <c r="C26" s="6" t="s">
        <v>242</v>
      </c>
      <c r="D26" s="77"/>
      <c r="E26" s="79" t="s">
        <v>226</v>
      </c>
      <c r="F26" s="74"/>
      <c r="G26" s="84">
        <f t="shared" si="4"/>
        <v>864</v>
      </c>
      <c r="H26" s="85">
        <v>1</v>
      </c>
      <c r="I26" s="84">
        <v>718</v>
      </c>
      <c r="J26" s="84">
        <v>79</v>
      </c>
      <c r="K26" s="84">
        <v>31</v>
      </c>
      <c r="L26" s="84">
        <v>18</v>
      </c>
      <c r="M26" s="84">
        <v>17</v>
      </c>
      <c r="N26" s="63">
        <v>3599</v>
      </c>
      <c r="O26" s="67">
        <f t="shared" si="6"/>
        <v>829</v>
      </c>
      <c r="P26" s="85">
        <v>3</v>
      </c>
      <c r="Q26" s="84">
        <v>681</v>
      </c>
      <c r="R26" s="84">
        <v>85</v>
      </c>
      <c r="S26" s="84">
        <v>36</v>
      </c>
      <c r="T26" s="84">
        <v>13</v>
      </c>
      <c r="U26" s="84">
        <v>11</v>
      </c>
      <c r="V26" s="64">
        <v>3182</v>
      </c>
      <c r="W26" s="84">
        <f t="shared" si="8"/>
        <v>806</v>
      </c>
      <c r="X26" s="85">
        <v>16</v>
      </c>
      <c r="Y26" s="84">
        <v>627</v>
      </c>
      <c r="Z26" s="84">
        <v>91</v>
      </c>
      <c r="AA26" s="84">
        <v>42</v>
      </c>
      <c r="AB26" s="84">
        <v>16</v>
      </c>
      <c r="AC26" s="84">
        <v>14</v>
      </c>
      <c r="AD26" s="64">
        <v>3358</v>
      </c>
      <c r="AE26" s="67">
        <f t="shared" si="12"/>
        <v>778</v>
      </c>
      <c r="AF26" s="85">
        <v>15</v>
      </c>
      <c r="AG26" s="84">
        <v>611</v>
      </c>
      <c r="AH26" s="84">
        <v>86</v>
      </c>
      <c r="AI26" s="84">
        <v>37</v>
      </c>
      <c r="AJ26" s="84">
        <v>14</v>
      </c>
      <c r="AK26" s="84">
        <v>15</v>
      </c>
      <c r="AL26" s="64">
        <v>3192</v>
      </c>
    </row>
    <row r="27" spans="2:38" s="50" customFormat="1" ht="27" customHeight="1">
      <c r="B27" s="77"/>
      <c r="C27" s="6" t="s">
        <v>243</v>
      </c>
      <c r="D27" s="77"/>
      <c r="E27" s="7" t="s">
        <v>132</v>
      </c>
      <c r="F27" s="74"/>
      <c r="G27" s="84">
        <f t="shared" si="4"/>
        <v>204</v>
      </c>
      <c r="H27" s="84">
        <v>2</v>
      </c>
      <c r="I27" s="84">
        <v>140</v>
      </c>
      <c r="J27" s="84">
        <v>21</v>
      </c>
      <c r="K27" s="84">
        <v>25</v>
      </c>
      <c r="L27" s="84">
        <v>5</v>
      </c>
      <c r="M27" s="84">
        <v>11</v>
      </c>
      <c r="N27" s="63">
        <v>1494</v>
      </c>
      <c r="O27" s="63">
        <f t="shared" si="6"/>
        <v>190</v>
      </c>
      <c r="P27" s="84">
        <v>3</v>
      </c>
      <c r="Q27" s="84">
        <v>118</v>
      </c>
      <c r="R27" s="84">
        <v>26</v>
      </c>
      <c r="S27" s="84">
        <v>24</v>
      </c>
      <c r="T27" s="84">
        <v>11</v>
      </c>
      <c r="U27" s="84">
        <v>8</v>
      </c>
      <c r="V27" s="64">
        <v>1556</v>
      </c>
      <c r="W27" s="84">
        <f t="shared" si="8"/>
        <v>215</v>
      </c>
      <c r="X27" s="84">
        <v>3</v>
      </c>
      <c r="Y27" s="84">
        <v>141</v>
      </c>
      <c r="Z27" s="84">
        <v>27</v>
      </c>
      <c r="AA27" s="84">
        <v>24</v>
      </c>
      <c r="AB27" s="84">
        <v>10</v>
      </c>
      <c r="AC27" s="84">
        <v>10</v>
      </c>
      <c r="AD27" s="64">
        <v>1670</v>
      </c>
      <c r="AE27" s="63">
        <f t="shared" si="12"/>
        <v>204</v>
      </c>
      <c r="AF27" s="84">
        <v>4</v>
      </c>
      <c r="AG27" s="84">
        <v>129</v>
      </c>
      <c r="AH27" s="84">
        <v>30</v>
      </c>
      <c r="AI27" s="84">
        <v>24</v>
      </c>
      <c r="AJ27" s="84">
        <v>8</v>
      </c>
      <c r="AK27" s="84">
        <v>9</v>
      </c>
      <c r="AL27" s="64">
        <v>1548</v>
      </c>
    </row>
    <row r="28" spans="2:38" s="50" customFormat="1" ht="27" customHeight="1">
      <c r="B28" s="77"/>
      <c r="C28" s="6" t="s">
        <v>244</v>
      </c>
      <c r="D28" s="77"/>
      <c r="E28" s="7" t="s">
        <v>131</v>
      </c>
      <c r="F28" s="74"/>
      <c r="G28" s="84">
        <f t="shared" si="4"/>
        <v>482</v>
      </c>
      <c r="H28" s="84">
        <v>1</v>
      </c>
      <c r="I28" s="84">
        <v>172</v>
      </c>
      <c r="J28" s="84">
        <v>138</v>
      </c>
      <c r="K28" s="84">
        <v>84</v>
      </c>
      <c r="L28" s="84">
        <v>39</v>
      </c>
      <c r="M28" s="84">
        <v>48</v>
      </c>
      <c r="N28" s="63">
        <v>8862</v>
      </c>
      <c r="O28" s="63">
        <f t="shared" si="6"/>
        <v>518</v>
      </c>
      <c r="P28" s="84">
        <v>2</v>
      </c>
      <c r="Q28" s="84">
        <v>174</v>
      </c>
      <c r="R28" s="84">
        <v>151</v>
      </c>
      <c r="S28" s="84">
        <v>84</v>
      </c>
      <c r="T28" s="84">
        <v>48</v>
      </c>
      <c r="U28" s="84">
        <v>59</v>
      </c>
      <c r="V28" s="64">
        <v>9631</v>
      </c>
      <c r="W28" s="84">
        <f t="shared" si="8"/>
        <v>633</v>
      </c>
      <c r="X28" s="84">
        <v>1</v>
      </c>
      <c r="Y28" s="84">
        <v>211</v>
      </c>
      <c r="Z28" s="84">
        <v>176</v>
      </c>
      <c r="AA28" s="84">
        <v>123</v>
      </c>
      <c r="AB28" s="84">
        <v>51</v>
      </c>
      <c r="AC28" s="84">
        <v>71</v>
      </c>
      <c r="AD28" s="64">
        <v>11585</v>
      </c>
      <c r="AE28" s="63">
        <f t="shared" si="12"/>
        <v>632</v>
      </c>
      <c r="AF28" s="84">
        <v>3</v>
      </c>
      <c r="AG28" s="84">
        <v>210</v>
      </c>
      <c r="AH28" s="84">
        <v>165</v>
      </c>
      <c r="AI28" s="84">
        <v>135</v>
      </c>
      <c r="AJ28" s="84">
        <v>55</v>
      </c>
      <c r="AK28" s="84">
        <v>64</v>
      </c>
      <c r="AL28" s="64">
        <v>11289</v>
      </c>
    </row>
    <row r="29" spans="2:38" s="50" customFormat="1" ht="27" customHeight="1">
      <c r="B29" s="77"/>
      <c r="C29" s="6" t="s">
        <v>245</v>
      </c>
      <c r="D29" s="77"/>
      <c r="E29" s="7" t="s">
        <v>133</v>
      </c>
      <c r="F29" s="74"/>
      <c r="G29" s="85">
        <f t="shared" si="4"/>
        <v>52</v>
      </c>
      <c r="H29" s="85">
        <v>0</v>
      </c>
      <c r="I29" s="85">
        <v>12</v>
      </c>
      <c r="J29" s="85">
        <v>29</v>
      </c>
      <c r="K29" s="85">
        <v>3</v>
      </c>
      <c r="L29" s="85">
        <v>4</v>
      </c>
      <c r="M29" s="85">
        <v>4</v>
      </c>
      <c r="N29" s="63">
        <v>586</v>
      </c>
      <c r="O29" s="63">
        <f t="shared" si="6"/>
        <v>44</v>
      </c>
      <c r="P29" s="85">
        <v>0</v>
      </c>
      <c r="Q29" s="85">
        <v>13</v>
      </c>
      <c r="R29" s="85">
        <v>26</v>
      </c>
      <c r="S29" s="85">
        <v>1</v>
      </c>
      <c r="T29" s="85">
        <v>1</v>
      </c>
      <c r="U29" s="85">
        <v>3</v>
      </c>
      <c r="V29" s="64">
        <v>365</v>
      </c>
      <c r="W29" s="85">
        <f t="shared" si="8"/>
        <v>47</v>
      </c>
      <c r="X29" s="85">
        <v>0</v>
      </c>
      <c r="Y29" s="85">
        <v>18</v>
      </c>
      <c r="Z29" s="85">
        <v>22</v>
      </c>
      <c r="AA29" s="85">
        <v>1</v>
      </c>
      <c r="AB29" s="85">
        <v>3</v>
      </c>
      <c r="AC29" s="85">
        <v>3</v>
      </c>
      <c r="AD29" s="64">
        <v>546</v>
      </c>
      <c r="AE29" s="63">
        <f t="shared" si="12"/>
        <v>46</v>
      </c>
      <c r="AF29" s="85">
        <v>0</v>
      </c>
      <c r="AG29" s="85">
        <v>16</v>
      </c>
      <c r="AH29" s="85">
        <v>22</v>
      </c>
      <c r="AI29" s="85">
        <v>3</v>
      </c>
      <c r="AJ29" s="85">
        <v>1</v>
      </c>
      <c r="AK29" s="85">
        <v>4</v>
      </c>
      <c r="AL29" s="64">
        <v>543</v>
      </c>
    </row>
    <row r="30" spans="1:38" s="50" customFormat="1" ht="27" customHeight="1">
      <c r="A30" s="75"/>
      <c r="B30" s="80"/>
      <c r="C30" s="8" t="s">
        <v>246</v>
      </c>
      <c r="D30" s="80"/>
      <c r="E30" s="57" t="s">
        <v>374</v>
      </c>
      <c r="F30" s="76"/>
      <c r="G30" s="86">
        <f t="shared" si="4"/>
        <v>629</v>
      </c>
      <c r="H30" s="86">
        <v>12</v>
      </c>
      <c r="I30" s="86">
        <v>388</v>
      </c>
      <c r="J30" s="86">
        <v>107</v>
      </c>
      <c r="K30" s="86">
        <v>52</v>
      </c>
      <c r="L30" s="86">
        <v>22</v>
      </c>
      <c r="M30" s="86">
        <v>48</v>
      </c>
      <c r="N30" s="127">
        <v>8446</v>
      </c>
      <c r="O30" s="127">
        <f t="shared" si="6"/>
        <v>605</v>
      </c>
      <c r="P30" s="86">
        <v>9</v>
      </c>
      <c r="Q30" s="86">
        <v>368</v>
      </c>
      <c r="R30" s="86">
        <v>104</v>
      </c>
      <c r="S30" s="86">
        <v>53</v>
      </c>
      <c r="T30" s="86">
        <v>24</v>
      </c>
      <c r="U30" s="86">
        <v>47</v>
      </c>
      <c r="V30" s="70">
        <v>7254</v>
      </c>
      <c r="W30" s="86">
        <f t="shared" si="8"/>
        <v>603</v>
      </c>
      <c r="X30" s="86">
        <v>7</v>
      </c>
      <c r="Y30" s="86">
        <v>369</v>
      </c>
      <c r="Z30" s="86">
        <v>106</v>
      </c>
      <c r="AA30" s="86">
        <v>48</v>
      </c>
      <c r="AB30" s="86">
        <v>28</v>
      </c>
      <c r="AC30" s="86">
        <v>45</v>
      </c>
      <c r="AD30" s="70">
        <v>6878</v>
      </c>
      <c r="AE30" s="127">
        <f t="shared" si="12"/>
        <v>596</v>
      </c>
      <c r="AF30" s="86">
        <v>14</v>
      </c>
      <c r="AG30" s="86">
        <v>366</v>
      </c>
      <c r="AH30" s="86">
        <v>98</v>
      </c>
      <c r="AI30" s="86">
        <v>49</v>
      </c>
      <c r="AJ30" s="86">
        <v>28</v>
      </c>
      <c r="AK30" s="86">
        <v>41</v>
      </c>
      <c r="AL30" s="70">
        <v>6163</v>
      </c>
    </row>
    <row r="31" spans="1:25" s="37" customFormat="1" ht="13.5" customHeight="1">
      <c r="A31" s="55" t="s">
        <v>356</v>
      </c>
      <c r="C31" s="36"/>
      <c r="D31" s="36"/>
      <c r="I31" s="38"/>
      <c r="Y31" s="38"/>
    </row>
    <row r="32" ht="12">
      <c r="A32" s="35" t="s">
        <v>398</v>
      </c>
    </row>
    <row r="33" spans="1:5" ht="12">
      <c r="A33" s="35" t="s">
        <v>407</v>
      </c>
      <c r="E33" s="51"/>
    </row>
  </sheetData>
  <sheetProtection/>
  <mergeCells count="54">
    <mergeCell ref="G4:N4"/>
    <mergeCell ref="O6:O8"/>
    <mergeCell ref="N6:N8"/>
    <mergeCell ref="W6:W8"/>
    <mergeCell ref="X6:AC6"/>
    <mergeCell ref="AE3:AL3"/>
    <mergeCell ref="AE6:AE8"/>
    <mergeCell ref="AF6:AK6"/>
    <mergeCell ref="AL6:AL8"/>
    <mergeCell ref="AF7:AF8"/>
    <mergeCell ref="AH7:AH8"/>
    <mergeCell ref="AI7:AI8"/>
    <mergeCell ref="AJ7:AJ8"/>
    <mergeCell ref="AK7:AK8"/>
    <mergeCell ref="W5:AD5"/>
    <mergeCell ref="AE5:AL5"/>
    <mergeCell ref="AG7:AG8"/>
    <mergeCell ref="B9:E9"/>
    <mergeCell ref="V6:V8"/>
    <mergeCell ref="G6:G8"/>
    <mergeCell ref="H7:H8"/>
    <mergeCell ref="AB7:AB8"/>
    <mergeCell ref="AC7:AC8"/>
    <mergeCell ref="L7:L8"/>
    <mergeCell ref="G5:N5"/>
    <mergeCell ref="B10:E10"/>
    <mergeCell ref="B13:E13"/>
    <mergeCell ref="B17:E17"/>
    <mergeCell ref="H6:M6"/>
    <mergeCell ref="I7:I8"/>
    <mergeCell ref="J7:J8"/>
    <mergeCell ref="K7:K8"/>
    <mergeCell ref="A3:F8"/>
    <mergeCell ref="M7:M8"/>
    <mergeCell ref="O3:V3"/>
    <mergeCell ref="P6:U6"/>
    <mergeCell ref="P7:P8"/>
    <mergeCell ref="Q7:Q8"/>
    <mergeCell ref="R7:R8"/>
    <mergeCell ref="S7:S8"/>
    <mergeCell ref="O4:V4"/>
    <mergeCell ref="T7:T8"/>
    <mergeCell ref="U7:U8"/>
    <mergeCell ref="O5:V5"/>
    <mergeCell ref="W4:AD4"/>
    <mergeCell ref="AE4:AL4"/>
    <mergeCell ref="A1:P1"/>
    <mergeCell ref="W3:AD3"/>
    <mergeCell ref="AD6:AD8"/>
    <mergeCell ref="X7:X8"/>
    <mergeCell ref="Y7:Y8"/>
    <mergeCell ref="Z7:Z8"/>
    <mergeCell ref="AA7:AA8"/>
    <mergeCell ref="G3:N3"/>
  </mergeCells>
  <printOptions/>
  <pageMargins left="0.4724409448818898" right="0.4724409448818898"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5"/>
  <sheetViews>
    <sheetView showGridLines="0" zoomScalePageLayoutView="0" workbookViewId="0" topLeftCell="A1">
      <pane xSplit="5" ySplit="6" topLeftCell="F7" activePane="bottomRight" state="frozen"/>
      <selection pane="topLeft" activeCell="A1" sqref="A1"/>
      <selection pane="topRight" activeCell="F1" sqref="F1"/>
      <selection pane="bottomLeft" activeCell="A5" sqref="A5"/>
      <selection pane="bottomRight" activeCell="A1" sqref="A1:K1"/>
    </sheetView>
  </sheetViews>
  <sheetFormatPr defaultColWidth="8.875" defaultRowHeight="13.5"/>
  <cols>
    <col min="1" max="1" width="0.875" style="2" customWidth="1"/>
    <col min="2" max="2" width="1.625" style="2" customWidth="1"/>
    <col min="3" max="3" width="2.125" style="2" customWidth="1"/>
    <col min="4" max="4" width="17.375" style="2" customWidth="1"/>
    <col min="5" max="5" width="1.25" style="2" customWidth="1"/>
    <col min="6" max="13" width="11.125" style="2" customWidth="1"/>
    <col min="14" max="14" width="8.875" style="11" customWidth="1"/>
    <col min="15" max="16384" width="8.875" style="2" customWidth="1"/>
  </cols>
  <sheetData>
    <row r="1" spans="1:11" ht="19.5" customHeight="1">
      <c r="A1" s="255" t="s">
        <v>373</v>
      </c>
      <c r="B1" s="255"/>
      <c r="C1" s="255"/>
      <c r="D1" s="255"/>
      <c r="E1" s="255"/>
      <c r="F1" s="255"/>
      <c r="G1" s="255"/>
      <c r="H1" s="255"/>
      <c r="I1" s="255"/>
      <c r="J1" s="183"/>
      <c r="K1" s="183"/>
    </row>
    <row r="2" spans="1:13" ht="13.5" customHeight="1">
      <c r="A2" s="3" t="s">
        <v>120</v>
      </c>
      <c r="B2" s="88"/>
      <c r="C2" s="3"/>
      <c r="D2" s="3"/>
      <c r="E2" s="3"/>
      <c r="F2" s="3"/>
      <c r="G2" s="3"/>
      <c r="H2" s="3"/>
      <c r="I2" s="53"/>
      <c r="J2" s="3"/>
      <c r="M2" s="53"/>
    </row>
    <row r="3" spans="1:13" ht="15" customHeight="1">
      <c r="A3" s="324" t="s">
        <v>358</v>
      </c>
      <c r="B3" s="324"/>
      <c r="C3" s="324"/>
      <c r="D3" s="324"/>
      <c r="E3" s="324"/>
      <c r="F3" s="318" t="s">
        <v>397</v>
      </c>
      <c r="G3" s="319"/>
      <c r="H3" s="318" t="s">
        <v>391</v>
      </c>
      <c r="I3" s="319"/>
      <c r="J3" s="323" t="s">
        <v>393</v>
      </c>
      <c r="K3" s="323"/>
      <c r="L3" s="318" t="s">
        <v>395</v>
      </c>
      <c r="M3" s="323"/>
    </row>
    <row r="4" spans="1:13" ht="15" customHeight="1">
      <c r="A4" s="325"/>
      <c r="B4" s="325"/>
      <c r="C4" s="325"/>
      <c r="D4" s="325"/>
      <c r="E4" s="325"/>
      <c r="F4" s="313" t="s">
        <v>396</v>
      </c>
      <c r="G4" s="314"/>
      <c r="H4" s="310" t="s">
        <v>390</v>
      </c>
      <c r="I4" s="310"/>
      <c r="J4" s="310" t="s">
        <v>392</v>
      </c>
      <c r="K4" s="310"/>
      <c r="L4" s="310" t="s">
        <v>394</v>
      </c>
      <c r="M4" s="311"/>
    </row>
    <row r="5" spans="1:13" ht="15" customHeight="1">
      <c r="A5" s="325"/>
      <c r="B5" s="325"/>
      <c r="C5" s="325"/>
      <c r="D5" s="325"/>
      <c r="E5" s="325"/>
      <c r="F5" s="320" t="s">
        <v>400</v>
      </c>
      <c r="G5" s="321"/>
      <c r="H5" s="308" t="s">
        <v>401</v>
      </c>
      <c r="I5" s="322"/>
      <c r="J5" s="308" t="s">
        <v>400</v>
      </c>
      <c r="K5" s="322"/>
      <c r="L5" s="308" t="s">
        <v>403</v>
      </c>
      <c r="M5" s="309"/>
    </row>
    <row r="6" spans="1:13" ht="15" customHeight="1">
      <c r="A6" s="326"/>
      <c r="B6" s="326"/>
      <c r="C6" s="326"/>
      <c r="D6" s="326"/>
      <c r="E6" s="326"/>
      <c r="F6" s="172" t="s">
        <v>207</v>
      </c>
      <c r="G6" s="173" t="s">
        <v>208</v>
      </c>
      <c r="H6" s="172" t="s">
        <v>207</v>
      </c>
      <c r="I6" s="173" t="s">
        <v>208</v>
      </c>
      <c r="J6" s="172" t="s">
        <v>207</v>
      </c>
      <c r="K6" s="173" t="s">
        <v>208</v>
      </c>
      <c r="L6" s="172" t="s">
        <v>207</v>
      </c>
      <c r="M6" s="173" t="s">
        <v>208</v>
      </c>
    </row>
    <row r="7" spans="1:13" ht="15" customHeight="1">
      <c r="A7" s="89"/>
      <c r="B7" s="315" t="s">
        <v>75</v>
      </c>
      <c r="C7" s="316"/>
      <c r="D7" s="316"/>
      <c r="E7" s="90"/>
      <c r="F7" s="91">
        <v>247760</v>
      </c>
      <c r="G7" s="91">
        <v>2285139</v>
      </c>
      <c r="H7" s="91">
        <v>231549</v>
      </c>
      <c r="I7" s="92">
        <v>2159641</v>
      </c>
      <c r="J7" s="91">
        <v>233037</v>
      </c>
      <c r="K7" s="92">
        <v>2206038</v>
      </c>
      <c r="L7" s="91">
        <v>224718</v>
      </c>
      <c r="M7" s="92">
        <v>2165925</v>
      </c>
    </row>
    <row r="8" spans="1:13" ht="15" customHeight="1">
      <c r="A8" s="93"/>
      <c r="B8" s="93"/>
      <c r="C8" s="307" t="s">
        <v>76</v>
      </c>
      <c r="D8" s="307"/>
      <c r="E8" s="65"/>
      <c r="F8" s="94">
        <v>79415</v>
      </c>
      <c r="G8" s="94">
        <v>871524</v>
      </c>
      <c r="H8" s="94">
        <v>74335</v>
      </c>
      <c r="I8" s="95">
        <v>831700</v>
      </c>
      <c r="J8" s="94">
        <v>75749</v>
      </c>
      <c r="K8" s="95">
        <v>858119</v>
      </c>
      <c r="L8" s="94">
        <v>72451</v>
      </c>
      <c r="M8" s="95">
        <v>838911</v>
      </c>
    </row>
    <row r="9" spans="1:13" ht="15" customHeight="1">
      <c r="A9" s="93"/>
      <c r="B9" s="93"/>
      <c r="C9" s="307" t="s">
        <v>91</v>
      </c>
      <c r="D9" s="307"/>
      <c r="E9" s="65"/>
      <c r="F9" s="94">
        <v>3584</v>
      </c>
      <c r="G9" s="94">
        <v>32675</v>
      </c>
      <c r="H9" s="94">
        <v>3409</v>
      </c>
      <c r="I9" s="95">
        <v>31342</v>
      </c>
      <c r="J9" s="94">
        <v>3468</v>
      </c>
      <c r="K9" s="95">
        <v>33694</v>
      </c>
      <c r="L9" s="94">
        <v>3351</v>
      </c>
      <c r="M9" s="95">
        <v>33426</v>
      </c>
    </row>
    <row r="10" spans="1:13" ht="15" customHeight="1">
      <c r="A10" s="93"/>
      <c r="B10" s="93"/>
      <c r="C10" s="307" t="s">
        <v>98</v>
      </c>
      <c r="D10" s="307"/>
      <c r="E10" s="65"/>
      <c r="F10" s="94">
        <v>3274</v>
      </c>
      <c r="G10" s="94">
        <v>37138</v>
      </c>
      <c r="H10" s="94">
        <v>3006</v>
      </c>
      <c r="I10" s="95">
        <v>34957</v>
      </c>
      <c r="J10" s="94">
        <v>3142</v>
      </c>
      <c r="K10" s="95">
        <v>38058</v>
      </c>
      <c r="L10" s="94">
        <v>3157</v>
      </c>
      <c r="M10" s="95">
        <v>39568</v>
      </c>
    </row>
    <row r="11" spans="1:13" ht="15" customHeight="1">
      <c r="A11" s="93"/>
      <c r="B11" s="93"/>
      <c r="C11" s="307" t="s">
        <v>104</v>
      </c>
      <c r="D11" s="307"/>
      <c r="E11" s="65"/>
      <c r="F11" s="94">
        <v>1980</v>
      </c>
      <c r="G11" s="94">
        <v>23230</v>
      </c>
      <c r="H11" s="94">
        <v>1878</v>
      </c>
      <c r="I11" s="95">
        <v>21149</v>
      </c>
      <c r="J11" s="94">
        <v>1894</v>
      </c>
      <c r="K11" s="95">
        <v>21530</v>
      </c>
      <c r="L11" s="94">
        <v>1852</v>
      </c>
      <c r="M11" s="95">
        <v>22023</v>
      </c>
    </row>
    <row r="12" spans="1:13" ht="15" customHeight="1">
      <c r="A12" s="93"/>
      <c r="B12" s="93"/>
      <c r="C12" s="307" t="s">
        <v>107</v>
      </c>
      <c r="D12" s="307"/>
      <c r="E12" s="65"/>
      <c r="F12" s="96">
        <v>1772</v>
      </c>
      <c r="G12" s="94">
        <v>22153</v>
      </c>
      <c r="H12" s="94">
        <v>1832</v>
      </c>
      <c r="I12" s="95">
        <v>23108</v>
      </c>
      <c r="J12" s="94">
        <v>1957</v>
      </c>
      <c r="K12" s="95">
        <v>24285</v>
      </c>
      <c r="L12" s="94">
        <v>1907</v>
      </c>
      <c r="M12" s="95">
        <v>24321</v>
      </c>
    </row>
    <row r="13" spans="1:13" ht="15" customHeight="1">
      <c r="A13" s="93"/>
      <c r="B13" s="93"/>
      <c r="C13" s="307" t="s">
        <v>108</v>
      </c>
      <c r="D13" s="307"/>
      <c r="E13" s="65"/>
      <c r="F13" s="96">
        <v>2342</v>
      </c>
      <c r="G13" s="94">
        <v>26579</v>
      </c>
      <c r="H13" s="94">
        <v>2113</v>
      </c>
      <c r="I13" s="95">
        <v>25336</v>
      </c>
      <c r="J13" s="94">
        <v>2223</v>
      </c>
      <c r="K13" s="95">
        <v>26433</v>
      </c>
      <c r="L13" s="94">
        <v>2111</v>
      </c>
      <c r="M13" s="95">
        <v>26035</v>
      </c>
    </row>
    <row r="14" spans="1:13" ht="15" customHeight="1">
      <c r="A14" s="93"/>
      <c r="B14" s="93"/>
      <c r="C14" s="307" t="s">
        <v>77</v>
      </c>
      <c r="D14" s="307"/>
      <c r="E14" s="65"/>
      <c r="F14" s="94">
        <v>14851</v>
      </c>
      <c r="G14" s="94">
        <v>120141</v>
      </c>
      <c r="H14" s="94">
        <v>13509</v>
      </c>
      <c r="I14" s="95">
        <v>109928</v>
      </c>
      <c r="J14" s="94">
        <v>13494</v>
      </c>
      <c r="K14" s="95">
        <v>114147</v>
      </c>
      <c r="L14" s="94">
        <v>12918</v>
      </c>
      <c r="M14" s="95">
        <v>112081</v>
      </c>
    </row>
    <row r="15" spans="1:13" ht="15" customHeight="1">
      <c r="A15" s="93"/>
      <c r="B15" s="93"/>
      <c r="C15" s="307" t="s">
        <v>127</v>
      </c>
      <c r="D15" s="307"/>
      <c r="E15" s="65"/>
      <c r="F15" s="94">
        <v>1771</v>
      </c>
      <c r="G15" s="94">
        <v>15926</v>
      </c>
      <c r="H15" s="94">
        <v>1704</v>
      </c>
      <c r="I15" s="95">
        <v>15600</v>
      </c>
      <c r="J15" s="94">
        <v>1751</v>
      </c>
      <c r="K15" s="95">
        <v>16545</v>
      </c>
      <c r="L15" s="94">
        <v>1706</v>
      </c>
      <c r="M15" s="95">
        <v>16712</v>
      </c>
    </row>
    <row r="16" spans="1:13" ht="15" customHeight="1">
      <c r="A16" s="93"/>
      <c r="B16" s="93"/>
      <c r="C16" s="307" t="s">
        <v>78</v>
      </c>
      <c r="D16" s="307"/>
      <c r="E16" s="65"/>
      <c r="F16" s="94">
        <v>6597</v>
      </c>
      <c r="G16" s="94">
        <v>55262</v>
      </c>
      <c r="H16" s="94">
        <v>5940</v>
      </c>
      <c r="I16" s="95">
        <v>52355</v>
      </c>
      <c r="J16" s="94">
        <v>5938</v>
      </c>
      <c r="K16" s="95">
        <v>51833</v>
      </c>
      <c r="L16" s="94">
        <v>5677</v>
      </c>
      <c r="M16" s="95">
        <v>50240</v>
      </c>
    </row>
    <row r="17" spans="1:13" ht="15" customHeight="1">
      <c r="A17" s="93"/>
      <c r="B17" s="93"/>
      <c r="C17" s="307" t="s">
        <v>83</v>
      </c>
      <c r="D17" s="307"/>
      <c r="E17" s="65"/>
      <c r="F17" s="94">
        <v>579</v>
      </c>
      <c r="G17" s="94">
        <v>3774</v>
      </c>
      <c r="H17" s="94">
        <v>528</v>
      </c>
      <c r="I17" s="95">
        <v>3250</v>
      </c>
      <c r="J17" s="94">
        <v>485</v>
      </c>
      <c r="K17" s="95">
        <v>3065</v>
      </c>
      <c r="L17" s="94">
        <v>435</v>
      </c>
      <c r="M17" s="95">
        <v>2921</v>
      </c>
    </row>
    <row r="18" spans="1:13" ht="15" customHeight="1">
      <c r="A18" s="93"/>
      <c r="B18" s="93"/>
      <c r="C18" s="307" t="s">
        <v>84</v>
      </c>
      <c r="D18" s="307"/>
      <c r="E18" s="65"/>
      <c r="F18" s="94">
        <v>3494</v>
      </c>
      <c r="G18" s="94">
        <v>30601</v>
      </c>
      <c r="H18" s="94">
        <v>3299</v>
      </c>
      <c r="I18" s="95">
        <v>28962</v>
      </c>
      <c r="J18" s="94">
        <v>3350</v>
      </c>
      <c r="K18" s="95">
        <v>29485</v>
      </c>
      <c r="L18" s="94">
        <v>3230</v>
      </c>
      <c r="M18" s="95">
        <v>28621</v>
      </c>
    </row>
    <row r="19" spans="1:13" ht="15" customHeight="1">
      <c r="A19" s="93"/>
      <c r="B19" s="93"/>
      <c r="C19" s="307" t="s">
        <v>89</v>
      </c>
      <c r="D19" s="307"/>
      <c r="E19" s="65"/>
      <c r="F19" s="94">
        <v>1132</v>
      </c>
      <c r="G19" s="94">
        <v>8679</v>
      </c>
      <c r="H19" s="94">
        <v>1048</v>
      </c>
      <c r="I19" s="95">
        <v>7763</v>
      </c>
      <c r="J19" s="94">
        <v>1041</v>
      </c>
      <c r="K19" s="95">
        <v>8131</v>
      </c>
      <c r="L19" s="94">
        <v>970</v>
      </c>
      <c r="M19" s="95">
        <v>7368</v>
      </c>
    </row>
    <row r="20" spans="1:13" ht="15" customHeight="1">
      <c r="A20" s="93"/>
      <c r="B20" s="93"/>
      <c r="C20" s="307" t="s">
        <v>90</v>
      </c>
      <c r="D20" s="307"/>
      <c r="E20" s="65"/>
      <c r="F20" s="94">
        <v>753</v>
      </c>
      <c r="G20" s="94">
        <v>5585</v>
      </c>
      <c r="H20" s="94">
        <v>710</v>
      </c>
      <c r="I20" s="95">
        <v>5441</v>
      </c>
      <c r="J20" s="94">
        <v>700</v>
      </c>
      <c r="K20" s="95">
        <v>5028</v>
      </c>
      <c r="L20" s="94">
        <v>639</v>
      </c>
      <c r="M20" s="95">
        <v>4891</v>
      </c>
    </row>
    <row r="21" spans="1:13" ht="15" customHeight="1">
      <c r="A21" s="93"/>
      <c r="B21" s="93"/>
      <c r="C21" s="307" t="s">
        <v>92</v>
      </c>
      <c r="D21" s="307"/>
      <c r="E21" s="65"/>
      <c r="F21" s="94">
        <v>528</v>
      </c>
      <c r="G21" s="94">
        <v>4357</v>
      </c>
      <c r="H21" s="94">
        <v>474</v>
      </c>
      <c r="I21" s="95">
        <v>4247</v>
      </c>
      <c r="J21" s="94">
        <v>450</v>
      </c>
      <c r="K21" s="95">
        <v>4229</v>
      </c>
      <c r="L21" s="94">
        <v>431</v>
      </c>
      <c r="M21" s="95">
        <v>4069</v>
      </c>
    </row>
    <row r="22" spans="1:13" ht="15" customHeight="1">
      <c r="A22" s="93"/>
      <c r="B22" s="93"/>
      <c r="C22" s="307" t="s">
        <v>96</v>
      </c>
      <c r="D22" s="307"/>
      <c r="E22" s="65"/>
      <c r="F22" s="94">
        <v>463</v>
      </c>
      <c r="G22" s="94">
        <v>3489</v>
      </c>
      <c r="H22" s="94">
        <v>415</v>
      </c>
      <c r="I22" s="95">
        <v>3191</v>
      </c>
      <c r="J22" s="94">
        <v>404</v>
      </c>
      <c r="K22" s="95">
        <v>3529</v>
      </c>
      <c r="L22" s="94">
        <v>393</v>
      </c>
      <c r="M22" s="95">
        <v>3025</v>
      </c>
    </row>
    <row r="23" spans="1:13" ht="15" customHeight="1">
      <c r="A23" s="93"/>
      <c r="B23" s="93"/>
      <c r="C23" s="307" t="s">
        <v>99</v>
      </c>
      <c r="D23" s="307"/>
      <c r="E23" s="65"/>
      <c r="F23" s="94">
        <v>2063</v>
      </c>
      <c r="G23" s="94">
        <v>16239</v>
      </c>
      <c r="H23" s="94">
        <v>1946</v>
      </c>
      <c r="I23" s="95">
        <v>14697</v>
      </c>
      <c r="J23" s="94">
        <v>1952</v>
      </c>
      <c r="K23" s="95">
        <v>15095</v>
      </c>
      <c r="L23" s="94">
        <v>1882</v>
      </c>
      <c r="M23" s="95">
        <v>14647</v>
      </c>
    </row>
    <row r="24" spans="1:13" ht="15" customHeight="1">
      <c r="A24" s="93"/>
      <c r="B24" s="93"/>
      <c r="C24" s="307" t="s">
        <v>100</v>
      </c>
      <c r="D24" s="307"/>
      <c r="E24" s="65"/>
      <c r="F24" s="94">
        <v>903</v>
      </c>
      <c r="G24" s="94">
        <v>8158</v>
      </c>
      <c r="H24" s="94">
        <v>836</v>
      </c>
      <c r="I24" s="95">
        <v>7481</v>
      </c>
      <c r="J24" s="94">
        <v>851</v>
      </c>
      <c r="K24" s="95">
        <v>7396</v>
      </c>
      <c r="L24" s="94">
        <v>825</v>
      </c>
      <c r="M24" s="95">
        <v>7236</v>
      </c>
    </row>
    <row r="25" spans="1:13" ht="15" customHeight="1">
      <c r="A25" s="93"/>
      <c r="B25" s="93"/>
      <c r="C25" s="307" t="s">
        <v>101</v>
      </c>
      <c r="D25" s="307"/>
      <c r="E25" s="65"/>
      <c r="F25" s="94">
        <v>169</v>
      </c>
      <c r="G25" s="94">
        <v>1052</v>
      </c>
      <c r="H25" s="94">
        <v>145</v>
      </c>
      <c r="I25" s="95">
        <v>993</v>
      </c>
      <c r="J25" s="94">
        <v>137</v>
      </c>
      <c r="K25" s="95">
        <v>1013</v>
      </c>
      <c r="L25" s="94">
        <v>129</v>
      </c>
      <c r="M25" s="95">
        <v>801</v>
      </c>
    </row>
    <row r="26" spans="1:13" ht="15" customHeight="1">
      <c r="A26" s="93"/>
      <c r="B26" s="93"/>
      <c r="C26" s="307" t="s">
        <v>102</v>
      </c>
      <c r="D26" s="307"/>
      <c r="E26" s="65"/>
      <c r="F26" s="94">
        <v>1171</v>
      </c>
      <c r="G26" s="94">
        <v>8617</v>
      </c>
      <c r="H26" s="94">
        <v>1094</v>
      </c>
      <c r="I26" s="95">
        <v>8168</v>
      </c>
      <c r="J26" s="94">
        <v>1069</v>
      </c>
      <c r="K26" s="95">
        <v>7975</v>
      </c>
      <c r="L26" s="94">
        <v>1030</v>
      </c>
      <c r="M26" s="95">
        <v>7890</v>
      </c>
    </row>
    <row r="27" spans="1:13" ht="15" customHeight="1">
      <c r="A27" s="93"/>
      <c r="B27" s="93"/>
      <c r="C27" s="307" t="s">
        <v>79</v>
      </c>
      <c r="D27" s="307"/>
      <c r="E27" s="65"/>
      <c r="F27" s="94">
        <v>15677</v>
      </c>
      <c r="G27" s="94">
        <v>148008</v>
      </c>
      <c r="H27" s="94">
        <v>14892</v>
      </c>
      <c r="I27" s="95">
        <v>138204</v>
      </c>
      <c r="J27" s="94">
        <v>14854</v>
      </c>
      <c r="K27" s="95">
        <v>140269</v>
      </c>
      <c r="L27" s="94">
        <v>14493</v>
      </c>
      <c r="M27" s="95">
        <v>139204</v>
      </c>
    </row>
    <row r="28" spans="1:13" ht="15" customHeight="1">
      <c r="A28" s="93"/>
      <c r="B28" s="93"/>
      <c r="C28" s="307" t="s">
        <v>94</v>
      </c>
      <c r="D28" s="307"/>
      <c r="E28" s="65"/>
      <c r="F28" s="94">
        <v>1188</v>
      </c>
      <c r="G28" s="94">
        <v>7783</v>
      </c>
      <c r="H28" s="94">
        <v>1229</v>
      </c>
      <c r="I28" s="95">
        <v>7542</v>
      </c>
      <c r="J28" s="94">
        <v>1149</v>
      </c>
      <c r="K28" s="95">
        <v>8218</v>
      </c>
      <c r="L28" s="94">
        <v>1069</v>
      </c>
      <c r="M28" s="95">
        <v>7540</v>
      </c>
    </row>
    <row r="29" spans="1:13" ht="15" customHeight="1">
      <c r="A29" s="93"/>
      <c r="B29" s="93"/>
      <c r="C29" s="307" t="s">
        <v>95</v>
      </c>
      <c r="D29" s="307"/>
      <c r="E29" s="65"/>
      <c r="F29" s="94">
        <v>1545</v>
      </c>
      <c r="G29" s="94">
        <v>10828</v>
      </c>
      <c r="H29" s="94">
        <v>1473</v>
      </c>
      <c r="I29" s="95">
        <v>10234</v>
      </c>
      <c r="J29" s="94">
        <v>1414</v>
      </c>
      <c r="K29" s="95">
        <v>10572</v>
      </c>
      <c r="L29" s="94">
        <v>1404</v>
      </c>
      <c r="M29" s="95">
        <v>10169</v>
      </c>
    </row>
    <row r="30" spans="1:13" ht="15" customHeight="1">
      <c r="A30" s="93"/>
      <c r="B30" s="93"/>
      <c r="C30" s="307" t="s">
        <v>103</v>
      </c>
      <c r="D30" s="307"/>
      <c r="E30" s="65"/>
      <c r="F30" s="94">
        <v>1252</v>
      </c>
      <c r="G30" s="94">
        <v>10681</v>
      </c>
      <c r="H30" s="94">
        <v>1200</v>
      </c>
      <c r="I30" s="95">
        <v>9702</v>
      </c>
      <c r="J30" s="94">
        <v>1191</v>
      </c>
      <c r="K30" s="95">
        <v>9664</v>
      </c>
      <c r="L30" s="94">
        <v>1147</v>
      </c>
      <c r="M30" s="95">
        <v>9602</v>
      </c>
    </row>
    <row r="31" spans="1:13" ht="15" customHeight="1">
      <c r="A31" s="93"/>
      <c r="B31" s="93"/>
      <c r="C31" s="307" t="s">
        <v>86</v>
      </c>
      <c r="D31" s="307"/>
      <c r="E31" s="65"/>
      <c r="F31" s="94">
        <v>1381</v>
      </c>
      <c r="G31" s="94">
        <v>9759</v>
      </c>
      <c r="H31" s="94">
        <v>1253</v>
      </c>
      <c r="I31" s="95">
        <v>8698</v>
      </c>
      <c r="J31" s="94">
        <v>1174</v>
      </c>
      <c r="K31" s="95">
        <v>8654</v>
      </c>
      <c r="L31" s="94">
        <v>1107</v>
      </c>
      <c r="M31" s="95">
        <v>8065</v>
      </c>
    </row>
    <row r="32" spans="1:13" ht="15" customHeight="1">
      <c r="A32" s="93"/>
      <c r="B32" s="93"/>
      <c r="C32" s="307" t="s">
        <v>88</v>
      </c>
      <c r="D32" s="307"/>
      <c r="E32" s="65"/>
      <c r="F32" s="94">
        <v>2190</v>
      </c>
      <c r="G32" s="94">
        <v>16751</v>
      </c>
      <c r="H32" s="94">
        <v>2063</v>
      </c>
      <c r="I32" s="95">
        <v>15246</v>
      </c>
      <c r="J32" s="94">
        <v>2001</v>
      </c>
      <c r="K32" s="95">
        <v>15538</v>
      </c>
      <c r="L32" s="94">
        <v>1936</v>
      </c>
      <c r="M32" s="95">
        <v>15156</v>
      </c>
    </row>
    <row r="33" spans="1:13" ht="15" customHeight="1">
      <c r="A33" s="93"/>
      <c r="B33" s="93"/>
      <c r="C33" s="307" t="s">
        <v>82</v>
      </c>
      <c r="D33" s="307"/>
      <c r="E33" s="65"/>
      <c r="F33" s="94">
        <v>5956</v>
      </c>
      <c r="G33" s="94">
        <v>52865</v>
      </c>
      <c r="H33" s="94">
        <v>5678</v>
      </c>
      <c r="I33" s="95">
        <v>51871</v>
      </c>
      <c r="J33" s="94">
        <v>5713</v>
      </c>
      <c r="K33" s="95">
        <v>50112</v>
      </c>
      <c r="L33" s="94">
        <v>5516</v>
      </c>
      <c r="M33" s="95">
        <v>49853</v>
      </c>
    </row>
    <row r="34" spans="1:13" ht="15" customHeight="1">
      <c r="A34" s="93"/>
      <c r="B34" s="93"/>
      <c r="C34" s="307" t="s">
        <v>85</v>
      </c>
      <c r="D34" s="307"/>
      <c r="E34" s="65"/>
      <c r="F34" s="94">
        <v>1980</v>
      </c>
      <c r="G34" s="94">
        <v>16944</v>
      </c>
      <c r="H34" s="94">
        <v>1927</v>
      </c>
      <c r="I34" s="95">
        <v>16474</v>
      </c>
      <c r="J34" s="94">
        <v>1936</v>
      </c>
      <c r="K34" s="95">
        <v>16313</v>
      </c>
      <c r="L34" s="94">
        <v>1861</v>
      </c>
      <c r="M34" s="95">
        <v>15757</v>
      </c>
    </row>
    <row r="35" spans="1:13" ht="15" customHeight="1">
      <c r="A35" s="93"/>
      <c r="B35" s="93"/>
      <c r="C35" s="307" t="s">
        <v>93</v>
      </c>
      <c r="D35" s="307"/>
      <c r="E35" s="65"/>
      <c r="F35" s="94">
        <v>1463</v>
      </c>
      <c r="G35" s="94">
        <v>11093</v>
      </c>
      <c r="H35" s="94">
        <v>1352</v>
      </c>
      <c r="I35" s="95">
        <v>9879</v>
      </c>
      <c r="J35" s="94">
        <v>1296</v>
      </c>
      <c r="K35" s="95">
        <v>10096</v>
      </c>
      <c r="L35" s="94">
        <v>1254</v>
      </c>
      <c r="M35" s="95">
        <v>9289</v>
      </c>
    </row>
    <row r="36" spans="1:13" ht="15" customHeight="1">
      <c r="A36" s="93"/>
      <c r="B36" s="93"/>
      <c r="C36" s="307" t="s">
        <v>80</v>
      </c>
      <c r="D36" s="307"/>
      <c r="E36" s="65"/>
      <c r="F36" s="94">
        <v>4888</v>
      </c>
      <c r="G36" s="94">
        <v>47038</v>
      </c>
      <c r="H36" s="94">
        <v>4494</v>
      </c>
      <c r="I36" s="95">
        <v>44129</v>
      </c>
      <c r="J36" s="94">
        <v>4302</v>
      </c>
      <c r="K36" s="95">
        <v>43235</v>
      </c>
      <c r="L36" s="94">
        <v>4150</v>
      </c>
      <c r="M36" s="95">
        <v>42879</v>
      </c>
    </row>
    <row r="37" spans="1:13" ht="15" customHeight="1">
      <c r="A37" s="93"/>
      <c r="B37" s="93"/>
      <c r="C37" s="307" t="s">
        <v>87</v>
      </c>
      <c r="D37" s="307"/>
      <c r="E37" s="65"/>
      <c r="F37" s="94">
        <v>7991</v>
      </c>
      <c r="G37" s="94">
        <v>81938</v>
      </c>
      <c r="H37" s="94">
        <v>7459</v>
      </c>
      <c r="I37" s="95">
        <v>77452</v>
      </c>
      <c r="J37" s="94">
        <v>7559</v>
      </c>
      <c r="K37" s="95">
        <v>79556</v>
      </c>
      <c r="L37" s="94">
        <v>7339</v>
      </c>
      <c r="M37" s="95">
        <v>78882</v>
      </c>
    </row>
    <row r="38" spans="1:13" ht="15" customHeight="1">
      <c r="A38" s="93"/>
      <c r="B38" s="93"/>
      <c r="C38" s="307" t="s">
        <v>105</v>
      </c>
      <c r="D38" s="307"/>
      <c r="E38" s="65"/>
      <c r="F38" s="94">
        <v>1788</v>
      </c>
      <c r="G38" s="94">
        <v>14780</v>
      </c>
      <c r="H38" s="94">
        <v>1660</v>
      </c>
      <c r="I38" s="95">
        <v>13882</v>
      </c>
      <c r="J38" s="94">
        <v>1613</v>
      </c>
      <c r="K38" s="95">
        <v>13562</v>
      </c>
      <c r="L38" s="94">
        <v>1542</v>
      </c>
      <c r="M38" s="95">
        <v>13712</v>
      </c>
    </row>
    <row r="39" spans="1:13" ht="15" customHeight="1">
      <c r="A39" s="93"/>
      <c r="B39" s="88"/>
      <c r="C39" s="307" t="s">
        <v>106</v>
      </c>
      <c r="D39" s="307"/>
      <c r="E39" s="65"/>
      <c r="F39" s="94">
        <v>1533</v>
      </c>
      <c r="G39" s="94">
        <v>13038</v>
      </c>
      <c r="H39" s="94">
        <v>1399</v>
      </c>
      <c r="I39" s="95">
        <v>11475</v>
      </c>
      <c r="J39" s="94">
        <v>1412</v>
      </c>
      <c r="K39" s="95">
        <v>12005</v>
      </c>
      <c r="L39" s="94">
        <v>1372</v>
      </c>
      <c r="M39" s="95">
        <v>11793</v>
      </c>
    </row>
    <row r="40" spans="1:13" ht="15" customHeight="1">
      <c r="A40" s="93"/>
      <c r="B40" s="93"/>
      <c r="C40" s="307" t="s">
        <v>81</v>
      </c>
      <c r="D40" s="307"/>
      <c r="E40" s="65"/>
      <c r="F40" s="94">
        <v>9106</v>
      </c>
      <c r="G40" s="94">
        <v>79922</v>
      </c>
      <c r="H40" s="94">
        <v>8542</v>
      </c>
      <c r="I40" s="95">
        <v>77362</v>
      </c>
      <c r="J40" s="94">
        <v>8892</v>
      </c>
      <c r="K40" s="95">
        <v>79327</v>
      </c>
      <c r="L40" s="94">
        <v>8804</v>
      </c>
      <c r="M40" s="95">
        <v>78576</v>
      </c>
    </row>
    <row r="41" spans="1:13" ht="15" customHeight="1">
      <c r="A41" s="93"/>
      <c r="B41" s="93"/>
      <c r="C41" s="312" t="s">
        <v>124</v>
      </c>
      <c r="D41" s="312"/>
      <c r="E41" s="59"/>
      <c r="F41" s="97">
        <v>9318</v>
      </c>
      <c r="G41" s="97">
        <v>78045</v>
      </c>
      <c r="H41" s="97">
        <v>8517</v>
      </c>
      <c r="I41" s="98">
        <v>71190</v>
      </c>
      <c r="J41" s="97">
        <v>8629</v>
      </c>
      <c r="K41" s="98">
        <v>72961</v>
      </c>
      <c r="L41" s="97">
        <v>8268</v>
      </c>
      <c r="M41" s="98">
        <v>70112</v>
      </c>
    </row>
    <row r="42" spans="1:13" ht="15" customHeight="1">
      <c r="A42" s="93"/>
      <c r="B42" s="99"/>
      <c r="C42" s="307" t="s">
        <v>97</v>
      </c>
      <c r="D42" s="307"/>
      <c r="E42" s="65"/>
      <c r="F42" s="94">
        <v>1636</v>
      </c>
      <c r="G42" s="94">
        <v>12043</v>
      </c>
      <c r="H42" s="94">
        <v>1544</v>
      </c>
      <c r="I42" s="95">
        <v>11031</v>
      </c>
      <c r="J42" s="94">
        <v>1516</v>
      </c>
      <c r="K42" s="95">
        <v>11456</v>
      </c>
      <c r="L42" s="94">
        <v>1439</v>
      </c>
      <c r="M42" s="95">
        <v>10427</v>
      </c>
    </row>
    <row r="43" spans="1:13" ht="15" customHeight="1">
      <c r="A43" s="100"/>
      <c r="B43" s="93"/>
      <c r="C43" s="317" t="s">
        <v>331</v>
      </c>
      <c r="D43" s="317"/>
      <c r="E43" s="101"/>
      <c r="F43" s="102">
        <f aca="true" t="shared" si="0" ref="F43:K43">SUM(F44:F51)</f>
        <v>12771</v>
      </c>
      <c r="G43" s="102">
        <f t="shared" si="0"/>
        <v>104739</v>
      </c>
      <c r="H43" s="102">
        <f t="shared" si="0"/>
        <v>11754</v>
      </c>
      <c r="I43" s="103">
        <f t="shared" si="0"/>
        <v>96909</v>
      </c>
      <c r="J43" s="102">
        <f t="shared" si="0"/>
        <v>11901</v>
      </c>
      <c r="K43" s="103">
        <f t="shared" si="0"/>
        <v>98668</v>
      </c>
      <c r="L43" s="102">
        <f>SUM(L44:L51)</f>
        <v>11437</v>
      </c>
      <c r="M43" s="103">
        <f>SUM(M44:M51)</f>
        <v>94940</v>
      </c>
    </row>
    <row r="44" spans="1:13" ht="15" customHeight="1">
      <c r="A44" s="93"/>
      <c r="B44" s="93"/>
      <c r="C44" s="62"/>
      <c r="D44" s="87" t="s">
        <v>125</v>
      </c>
      <c r="E44" s="59"/>
      <c r="F44" s="97">
        <v>9318</v>
      </c>
      <c r="G44" s="97">
        <v>78045</v>
      </c>
      <c r="H44" s="97">
        <v>8517</v>
      </c>
      <c r="I44" s="98">
        <v>71190</v>
      </c>
      <c r="J44" s="97">
        <v>8629</v>
      </c>
      <c r="K44" s="98">
        <v>72961</v>
      </c>
      <c r="L44" s="97">
        <v>8268</v>
      </c>
      <c r="M44" s="98">
        <v>70112</v>
      </c>
    </row>
    <row r="45" spans="1:13" ht="15" customHeight="1">
      <c r="A45" s="93"/>
      <c r="B45" s="93"/>
      <c r="C45" s="62"/>
      <c r="D45" s="62" t="s">
        <v>113</v>
      </c>
      <c r="E45" s="65"/>
      <c r="F45" s="94">
        <v>1007</v>
      </c>
      <c r="G45" s="94">
        <v>9485</v>
      </c>
      <c r="H45" s="94">
        <v>980</v>
      </c>
      <c r="I45" s="95">
        <v>8946</v>
      </c>
      <c r="J45" s="94">
        <v>1032</v>
      </c>
      <c r="K45" s="95">
        <v>9101</v>
      </c>
      <c r="L45" s="94">
        <v>997</v>
      </c>
      <c r="M45" s="95">
        <v>8884</v>
      </c>
    </row>
    <row r="46" spans="1:13" ht="15" customHeight="1">
      <c r="A46" s="93"/>
      <c r="B46" s="93"/>
      <c r="C46" s="62"/>
      <c r="D46" s="62" t="s">
        <v>114</v>
      </c>
      <c r="E46" s="65"/>
      <c r="F46" s="94">
        <v>595</v>
      </c>
      <c r="G46" s="94">
        <v>3733</v>
      </c>
      <c r="H46" s="94">
        <v>549</v>
      </c>
      <c r="I46" s="95">
        <v>3548</v>
      </c>
      <c r="J46" s="94">
        <v>540</v>
      </c>
      <c r="K46" s="95">
        <v>3581</v>
      </c>
      <c r="L46" s="94">
        <v>529</v>
      </c>
      <c r="M46" s="95">
        <v>3360</v>
      </c>
    </row>
    <row r="47" spans="1:13" ht="15" customHeight="1">
      <c r="A47" s="93"/>
      <c r="B47" s="93"/>
      <c r="C47" s="62"/>
      <c r="D47" s="62" t="s">
        <v>115</v>
      </c>
      <c r="E47" s="65"/>
      <c r="F47" s="94">
        <v>298</v>
      </c>
      <c r="G47" s="94">
        <v>2182</v>
      </c>
      <c r="H47" s="94">
        <v>268</v>
      </c>
      <c r="I47" s="95">
        <v>2010</v>
      </c>
      <c r="J47" s="94">
        <v>276</v>
      </c>
      <c r="K47" s="95">
        <v>2054</v>
      </c>
      <c r="L47" s="94">
        <v>263</v>
      </c>
      <c r="M47" s="95">
        <v>1967</v>
      </c>
    </row>
    <row r="48" spans="1:13" ht="15" customHeight="1">
      <c r="A48" s="93"/>
      <c r="B48" s="93"/>
      <c r="C48" s="62"/>
      <c r="D48" s="62" t="s">
        <v>116</v>
      </c>
      <c r="E48" s="65"/>
      <c r="F48" s="94">
        <v>416</v>
      </c>
      <c r="G48" s="94">
        <v>2677</v>
      </c>
      <c r="H48" s="94">
        <v>402</v>
      </c>
      <c r="I48" s="95">
        <v>2673</v>
      </c>
      <c r="J48" s="94">
        <v>404</v>
      </c>
      <c r="K48" s="95">
        <v>2631</v>
      </c>
      <c r="L48" s="94">
        <v>394</v>
      </c>
      <c r="M48" s="95">
        <v>2563</v>
      </c>
    </row>
    <row r="49" spans="1:13" ht="15" customHeight="1">
      <c r="A49" s="93"/>
      <c r="B49" s="93"/>
      <c r="C49" s="62"/>
      <c r="D49" s="62" t="s">
        <v>117</v>
      </c>
      <c r="E49" s="65"/>
      <c r="F49" s="94">
        <v>550</v>
      </c>
      <c r="G49" s="94">
        <v>3423</v>
      </c>
      <c r="H49" s="94">
        <v>486</v>
      </c>
      <c r="I49" s="95">
        <v>3145</v>
      </c>
      <c r="J49" s="94">
        <v>494</v>
      </c>
      <c r="K49" s="95">
        <v>3140</v>
      </c>
      <c r="L49" s="94">
        <v>470</v>
      </c>
      <c r="M49" s="95">
        <v>3005</v>
      </c>
    </row>
    <row r="50" spans="1:13" ht="15" customHeight="1">
      <c r="A50" s="93"/>
      <c r="B50" s="93"/>
      <c r="C50" s="62"/>
      <c r="D50" s="62" t="s">
        <v>118</v>
      </c>
      <c r="E50" s="65"/>
      <c r="F50" s="94">
        <v>107</v>
      </c>
      <c r="G50" s="94">
        <v>1154</v>
      </c>
      <c r="H50" s="94">
        <v>107</v>
      </c>
      <c r="I50" s="95">
        <v>1021</v>
      </c>
      <c r="J50" s="94">
        <v>110</v>
      </c>
      <c r="K50" s="95">
        <v>982</v>
      </c>
      <c r="L50" s="94">
        <v>110</v>
      </c>
      <c r="M50" s="95">
        <v>994</v>
      </c>
    </row>
    <row r="51" spans="1:13" ht="15" customHeight="1">
      <c r="A51" s="104"/>
      <c r="B51" s="104"/>
      <c r="C51" s="68"/>
      <c r="D51" s="68" t="s">
        <v>119</v>
      </c>
      <c r="E51" s="69"/>
      <c r="F51" s="105">
        <v>480</v>
      </c>
      <c r="G51" s="105">
        <v>4040</v>
      </c>
      <c r="H51" s="105">
        <v>445</v>
      </c>
      <c r="I51" s="106">
        <v>4376</v>
      </c>
      <c r="J51" s="105">
        <v>416</v>
      </c>
      <c r="K51" s="106">
        <v>4218</v>
      </c>
      <c r="L51" s="105">
        <v>406</v>
      </c>
      <c r="M51" s="106">
        <v>4055</v>
      </c>
    </row>
    <row r="52" spans="1:11" ht="13.5" customHeight="1">
      <c r="A52" s="55" t="s">
        <v>228</v>
      </c>
      <c r="B52" s="88"/>
      <c r="C52" s="107"/>
      <c r="D52" s="107"/>
      <c r="E52" s="107"/>
      <c r="F52" s="107"/>
      <c r="G52" s="107"/>
      <c r="H52" s="107"/>
      <c r="I52" s="107"/>
      <c r="J52" s="107"/>
      <c r="K52" s="107"/>
    </row>
    <row r="53" ht="13.5">
      <c r="E53" s="12"/>
    </row>
    <row r="55" ht="13.5">
      <c r="A55" s="48"/>
    </row>
  </sheetData>
  <sheetProtection/>
  <mergeCells count="51">
    <mergeCell ref="L3:M3"/>
    <mergeCell ref="C38:D38"/>
    <mergeCell ref="C26:D26"/>
    <mergeCell ref="C16:D16"/>
    <mergeCell ref="C20:D20"/>
    <mergeCell ref="H3:I3"/>
    <mergeCell ref="A3:E6"/>
    <mergeCell ref="C35:D35"/>
    <mergeCell ref="A1:K1"/>
    <mergeCell ref="F3:G3"/>
    <mergeCell ref="C29:D29"/>
    <mergeCell ref="C25:D25"/>
    <mergeCell ref="C8:D8"/>
    <mergeCell ref="F5:G5"/>
    <mergeCell ref="H5:I5"/>
    <mergeCell ref="J5:K5"/>
    <mergeCell ref="J3:K3"/>
    <mergeCell ref="C12:D12"/>
    <mergeCell ref="C43:D43"/>
    <mergeCell ref="C21:D21"/>
    <mergeCell ref="C42:D42"/>
    <mergeCell ref="C37:D37"/>
    <mergeCell ref="C23:D23"/>
    <mergeCell ref="C33:D33"/>
    <mergeCell ref="C28:D28"/>
    <mergeCell ref="C24:D24"/>
    <mergeCell ref="C40:D40"/>
    <mergeCell ref="C32:D32"/>
    <mergeCell ref="C41:D41"/>
    <mergeCell ref="C31:D31"/>
    <mergeCell ref="F4:G4"/>
    <mergeCell ref="H4:I4"/>
    <mergeCell ref="J4:K4"/>
    <mergeCell ref="C15:D15"/>
    <mergeCell ref="C10:D10"/>
    <mergeCell ref="B7:D7"/>
    <mergeCell ref="C19:D19"/>
    <mergeCell ref="C13:D13"/>
    <mergeCell ref="L4:M4"/>
    <mergeCell ref="C18:D18"/>
    <mergeCell ref="C34:D34"/>
    <mergeCell ref="C36:D36"/>
    <mergeCell ref="C27:D27"/>
    <mergeCell ref="C30:D30"/>
    <mergeCell ref="C9:D9"/>
    <mergeCell ref="C39:D39"/>
    <mergeCell ref="L5:M5"/>
    <mergeCell ref="C22:D22"/>
    <mergeCell ref="C11:D11"/>
    <mergeCell ref="C14:D14"/>
    <mergeCell ref="C17:D1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ku8112</dc:creator>
  <cp:keywords/>
  <dc:description/>
  <cp:lastModifiedBy>船木 圭吾</cp:lastModifiedBy>
  <cp:lastPrinted>2019-03-04T07:08:25Z</cp:lastPrinted>
  <dcterms:created xsi:type="dcterms:W3CDTF">1997-01-08T22:48:59Z</dcterms:created>
  <dcterms:modified xsi:type="dcterms:W3CDTF">2023-03-14T06:23:48Z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