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0308" windowHeight="8856" activeTab="0"/>
  </bookViews>
  <sheets>
    <sheet name="2023（令和5）年" sheetId="1" r:id="rId1"/>
    <sheet name="2022（令和4）年" sheetId="2" r:id="rId2"/>
    <sheet name="2021（令和3）年" sheetId="3" r:id="rId3"/>
    <sheet name="2020（令和2）年 " sheetId="4" r:id="rId4"/>
    <sheet name="2019（平成31・令和元）年" sheetId="5" r:id="rId5"/>
    <sheet name="2018（平成30）年" sheetId="6" r:id="rId6"/>
    <sheet name="2017（平成29）年" sheetId="7" r:id="rId7"/>
    <sheet name="2016（平成28）年" sheetId="8" r:id="rId8"/>
    <sheet name="2015（平成27）年" sheetId="9" r:id="rId9"/>
    <sheet name="2014（平成26）年" sheetId="10" r:id="rId10"/>
    <sheet name="2013（平成25）年" sheetId="11" r:id="rId11"/>
    <sheet name="2012（平成24）年" sheetId="12" r:id="rId12"/>
    <sheet name="2011（平成23）年" sheetId="13" r:id="rId13"/>
    <sheet name="2010（平成22）年" sheetId="14" r:id="rId14"/>
    <sheet name="2009（平成21）年" sheetId="15" r:id="rId15"/>
    <sheet name="2008（平成20）年" sheetId="16" r:id="rId16"/>
    <sheet name="2007（平成19）年" sheetId="17" r:id="rId17"/>
    <sheet name="2006（平成18）年" sheetId="18" r:id="rId18"/>
  </sheets>
  <definedNames/>
  <calcPr fullCalcOnLoad="1"/>
</workbook>
</file>

<file path=xl/sharedStrings.xml><?xml version="1.0" encoding="utf-8"?>
<sst xmlns="http://schemas.openxmlformats.org/spreadsheetml/2006/main" count="838" uniqueCount="70">
  <si>
    <t>計</t>
  </si>
  <si>
    <t>10月</t>
  </si>
  <si>
    <t>年・月次</t>
  </si>
  <si>
    <t>4月</t>
  </si>
  <si>
    <t xml:space="preserve"> 資料 … 釧路コールマイン（株）</t>
  </si>
  <si>
    <t>（単位：ｔ）</t>
  </si>
  <si>
    <t>3月</t>
  </si>
  <si>
    <t>生　産　量</t>
  </si>
  <si>
    <t>2月</t>
  </si>
  <si>
    <t>6月</t>
  </si>
  <si>
    <t>9月</t>
  </si>
  <si>
    <t>計</t>
  </si>
  <si>
    <t>前年12月迄</t>
  </si>
  <si>
    <t>1月</t>
  </si>
  <si>
    <t>5月</t>
  </si>
  <si>
    <t>7月</t>
  </si>
  <si>
    <t>8月</t>
  </si>
  <si>
    <t>11月</t>
  </si>
  <si>
    <t>12月</t>
  </si>
  <si>
    <t>【累計値・比較】</t>
  </si>
  <si>
    <t>増減</t>
  </si>
  <si>
    <t>出炭状況＜2018（平成30）年1月～12月、月中＞</t>
  </si>
  <si>
    <t>2005（平成17）年</t>
  </si>
  <si>
    <t>2006（平成18）年</t>
  </si>
  <si>
    <t>2007（平成19）年</t>
  </si>
  <si>
    <t>2008（平成20）年</t>
  </si>
  <si>
    <t>2009（平成21）年</t>
  </si>
  <si>
    <t>2010（平成22）年</t>
  </si>
  <si>
    <t>2011（平成23）年</t>
  </si>
  <si>
    <t>2012（平成24）年</t>
  </si>
  <si>
    <t>2013（平成25）年</t>
  </si>
  <si>
    <t>2014（平成26）年</t>
  </si>
  <si>
    <t>2015（平成27）年</t>
  </si>
  <si>
    <t>2016（平成28）年</t>
  </si>
  <si>
    <t>2017（平成29）年</t>
  </si>
  <si>
    <t>2017（平成29）年</t>
  </si>
  <si>
    <t>2018（平成30）年</t>
  </si>
  <si>
    <t>出炭状況＜2017（平成29）年1月～12月、月中＞</t>
  </si>
  <si>
    <t>出炭状況＜2016（平成28）年1月～12月、月中＞</t>
  </si>
  <si>
    <t>2016（平成28）年</t>
  </si>
  <si>
    <t>出炭状況＜2015（平成27）年1月～12月、月中＞</t>
  </si>
  <si>
    <t>2015（平成27）年</t>
  </si>
  <si>
    <t>2015（平成27）年12月迄</t>
  </si>
  <si>
    <t>出炭状況＜2014（平成26）年1月～12月、月中＞</t>
  </si>
  <si>
    <t>2014（平成26）年</t>
  </si>
  <si>
    <t>2014（平成26）年12月迄</t>
  </si>
  <si>
    <t>出炭状況＜2013（平成25）年1月～12月、月中＞</t>
  </si>
  <si>
    <t>出炭状況＜2012（平成24）年1月～12月、月中＞</t>
  </si>
  <si>
    <t>出炭状況＜2011（平成23）年1月～12月、月中＞</t>
  </si>
  <si>
    <t>出炭状況＜2010（平成22）年1月～12月、月中＞</t>
  </si>
  <si>
    <t>出炭状況＜2009（平成21）年1月～12月、月中＞</t>
  </si>
  <si>
    <t>出炭状況＜2008（平成20）年1月～12月、月中＞</t>
  </si>
  <si>
    <t>出炭状況＜2007（平成19）年1月～12月、月中＞</t>
  </si>
  <si>
    <t>出炭状況＜2006（平成18）年1月～12月、月中＞</t>
  </si>
  <si>
    <t>2018（平成30）年</t>
  </si>
  <si>
    <t>2019（平成31）年</t>
  </si>
  <si>
    <t>2019（令和元）年</t>
  </si>
  <si>
    <t>出炭状況＜2019（平成31・令和元）年1月～12月、月中＞</t>
  </si>
  <si>
    <t>出炭状況＜2020（令和2）年1月～12月、月中＞</t>
  </si>
  <si>
    <t>計</t>
  </si>
  <si>
    <t>出炭状況＜2021（令和3）年1月～12月、月中＞</t>
  </si>
  <si>
    <t>出炭状況＜2022（令和4）年1月～12月、月中＞</t>
  </si>
  <si>
    <t>2019（令和元）年</t>
  </si>
  <si>
    <t>2020（令和 2）年</t>
  </si>
  <si>
    <t>2021（令和 3）年</t>
  </si>
  <si>
    <t>2021（令和 3）年</t>
  </si>
  <si>
    <t>2022（令和 4）年</t>
  </si>
  <si>
    <t>2022（令和 4）年</t>
  </si>
  <si>
    <t>2023（令和 5）年</t>
  </si>
  <si>
    <t>出炭状況＜2023（令和5）年1月～12月、月中＞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</si>
</sst>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6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41" fontId="22" fillId="0" borderId="13" xfId="0" applyNumberFormat="1" applyFont="1" applyBorder="1" applyAlignment="1">
      <alignment/>
    </xf>
    <xf numFmtId="0" fontId="22" fillId="0" borderId="14" xfId="0" applyFont="1" applyBorder="1" applyAlignment="1">
      <alignment/>
    </xf>
    <xf numFmtId="41" fontId="22" fillId="0" borderId="15" xfId="0" applyNumberFormat="1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41" fontId="22" fillId="0" borderId="18" xfId="0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19" xfId="0" applyFont="1" applyBorder="1" applyAlignment="1">
      <alignment horizontal="right"/>
    </xf>
    <xf numFmtId="0" fontId="22" fillId="0" borderId="0" xfId="0" applyFont="1" applyBorder="1" applyAlignment="1">
      <alignment horizontal="right" vertical="center"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 horizontal="right" vertical="center"/>
    </xf>
    <xf numFmtId="41" fontId="22" fillId="0" borderId="22" xfId="0" applyNumberFormat="1" applyFont="1" applyBorder="1" applyAlignment="1">
      <alignment/>
    </xf>
    <xf numFmtId="0" fontId="24" fillId="0" borderId="0" xfId="0" applyFont="1" applyBorder="1" applyAlignment="1" quotePrefix="1">
      <alignment vertical="center"/>
    </xf>
    <xf numFmtId="176" fontId="24" fillId="0" borderId="0" xfId="48" applyNumberFormat="1" applyFont="1" applyBorder="1" applyAlignment="1">
      <alignment vertical="center"/>
    </xf>
    <xf numFmtId="0" fontId="22" fillId="0" borderId="19" xfId="0" applyFont="1" applyBorder="1" applyAlignment="1">
      <alignment/>
    </xf>
    <xf numFmtId="0" fontId="25" fillId="0" borderId="0" xfId="0" applyFont="1" applyAlignment="1">
      <alignment/>
    </xf>
    <xf numFmtId="0" fontId="22" fillId="0" borderId="23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5" xfId="0" applyFont="1" applyBorder="1" applyAlignment="1">
      <alignment horizontal="right" vertical="center"/>
    </xf>
    <xf numFmtId="41" fontId="22" fillId="0" borderId="26" xfId="0" applyNumberFormat="1" applyFont="1" applyBorder="1" applyAlignment="1">
      <alignment/>
    </xf>
    <xf numFmtId="176" fontId="24" fillId="24" borderId="27" xfId="0" applyNumberFormat="1" applyFont="1" applyFill="1" applyBorder="1" applyAlignment="1">
      <alignment vertical="center"/>
    </xf>
    <xf numFmtId="176" fontId="24" fillId="24" borderId="28" xfId="0" applyNumberFormat="1" applyFont="1" applyFill="1" applyBorder="1" applyAlignment="1">
      <alignment vertical="center"/>
    </xf>
    <xf numFmtId="176" fontId="24" fillId="24" borderId="29" xfId="0" applyNumberFormat="1" applyFont="1" applyFill="1" applyBorder="1" applyAlignment="1">
      <alignment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4" fillId="24" borderId="32" xfId="0" applyFont="1" applyFill="1" applyBorder="1" applyAlignment="1">
      <alignment horizontal="center" vertical="center"/>
    </xf>
    <xf numFmtId="0" fontId="24" fillId="24" borderId="33" xfId="0" applyFont="1" applyFill="1" applyBorder="1" applyAlignment="1">
      <alignment horizontal="center" vertical="center"/>
    </xf>
    <xf numFmtId="0" fontId="24" fillId="24" borderId="34" xfId="0" applyFont="1" applyFill="1" applyBorder="1" applyAlignment="1">
      <alignment horizontal="center" vertical="center"/>
    </xf>
    <xf numFmtId="0" fontId="24" fillId="24" borderId="31" xfId="0" applyFont="1" applyFill="1" applyBorder="1" applyAlignment="1">
      <alignment horizontal="center" vertical="center"/>
    </xf>
    <xf numFmtId="0" fontId="24" fillId="24" borderId="35" xfId="0" applyFont="1" applyFill="1" applyBorder="1" applyAlignment="1">
      <alignment horizontal="center" vertical="center"/>
    </xf>
    <xf numFmtId="0" fontId="24" fillId="24" borderId="3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8.625" style="0" customWidth="1"/>
    <col min="2" max="2" width="5.50390625" style="0" customWidth="1"/>
    <col min="3" max="3" width="15.625" style="0" customWidth="1"/>
  </cols>
  <sheetData>
    <row r="1" ht="16.5" customHeight="1">
      <c r="A1" s="4" t="s">
        <v>69</v>
      </c>
    </row>
    <row r="2" ht="12.75">
      <c r="A2" s="1"/>
    </row>
    <row r="3" ht="16.5" customHeight="1">
      <c r="A3" s="5" t="s">
        <v>5</v>
      </c>
    </row>
    <row r="4" spans="1:3" ht="18" customHeight="1">
      <c r="A4" s="32" t="s">
        <v>2</v>
      </c>
      <c r="B4" s="33"/>
      <c r="C4" s="6" t="s">
        <v>7</v>
      </c>
    </row>
    <row r="5" spans="1:3" ht="18" customHeight="1">
      <c r="A5" s="7" t="s">
        <v>22</v>
      </c>
      <c r="B5" s="8" t="s">
        <v>0</v>
      </c>
      <c r="C5" s="9">
        <v>690040</v>
      </c>
    </row>
    <row r="6" spans="1:3" ht="18" customHeight="1">
      <c r="A6" s="10" t="s">
        <v>23</v>
      </c>
      <c r="B6" s="3" t="s">
        <v>0</v>
      </c>
      <c r="C6" s="11">
        <v>752070</v>
      </c>
    </row>
    <row r="7" spans="1:3" ht="18" customHeight="1">
      <c r="A7" s="10" t="s">
        <v>24</v>
      </c>
      <c r="B7" s="3" t="s">
        <v>0</v>
      </c>
      <c r="C7" s="11">
        <v>738740</v>
      </c>
    </row>
    <row r="8" spans="1:3" ht="18" customHeight="1">
      <c r="A8" s="10" t="s">
        <v>25</v>
      </c>
      <c r="B8" s="3" t="s">
        <v>0</v>
      </c>
      <c r="C8" s="11">
        <v>488590</v>
      </c>
    </row>
    <row r="9" spans="1:3" ht="18" customHeight="1">
      <c r="A9" s="10" t="s">
        <v>26</v>
      </c>
      <c r="B9" s="3" t="s">
        <v>0</v>
      </c>
      <c r="C9" s="11">
        <v>584930</v>
      </c>
    </row>
    <row r="10" spans="1:3" ht="18" customHeight="1">
      <c r="A10" s="10" t="s">
        <v>27</v>
      </c>
      <c r="B10" s="3" t="s">
        <v>0</v>
      </c>
      <c r="C10" s="11">
        <v>451030</v>
      </c>
    </row>
    <row r="11" spans="1:3" ht="18" customHeight="1">
      <c r="A11" s="10" t="s">
        <v>28</v>
      </c>
      <c r="B11" s="3" t="s">
        <v>0</v>
      </c>
      <c r="C11" s="11">
        <v>590430</v>
      </c>
    </row>
    <row r="12" spans="1:3" ht="18" customHeight="1">
      <c r="A12" s="10" t="s">
        <v>29</v>
      </c>
      <c r="B12" s="3" t="s">
        <v>0</v>
      </c>
      <c r="C12" s="11">
        <v>594880</v>
      </c>
    </row>
    <row r="13" spans="1:3" ht="18" customHeight="1">
      <c r="A13" s="10" t="s">
        <v>30</v>
      </c>
      <c r="B13" s="3" t="s">
        <v>0</v>
      </c>
      <c r="C13" s="11">
        <v>506470</v>
      </c>
    </row>
    <row r="14" spans="1:3" ht="18" customHeight="1">
      <c r="A14" s="10" t="s">
        <v>31</v>
      </c>
      <c r="B14" s="3" t="s">
        <v>11</v>
      </c>
      <c r="C14" s="11">
        <v>536030</v>
      </c>
    </row>
    <row r="15" spans="1:3" ht="18" customHeight="1">
      <c r="A15" s="10" t="s">
        <v>32</v>
      </c>
      <c r="B15" s="25" t="s">
        <v>11</v>
      </c>
      <c r="C15" s="11">
        <v>397390</v>
      </c>
    </row>
    <row r="16" spans="1:3" ht="18" customHeight="1">
      <c r="A16" s="10" t="s">
        <v>33</v>
      </c>
      <c r="B16" s="25" t="s">
        <v>11</v>
      </c>
      <c r="C16" s="11">
        <v>532801</v>
      </c>
    </row>
    <row r="17" spans="1:3" ht="18" customHeight="1">
      <c r="A17" s="10" t="s">
        <v>34</v>
      </c>
      <c r="B17" s="25" t="s">
        <v>11</v>
      </c>
      <c r="C17" s="11">
        <v>690680</v>
      </c>
    </row>
    <row r="18" spans="1:3" ht="18" customHeight="1">
      <c r="A18" s="10" t="s">
        <v>54</v>
      </c>
      <c r="B18" s="25" t="s">
        <v>11</v>
      </c>
      <c r="C18" s="11">
        <v>337340</v>
      </c>
    </row>
    <row r="19" spans="1:3" ht="18" customHeight="1">
      <c r="A19" s="10" t="s">
        <v>62</v>
      </c>
      <c r="B19" s="25" t="s">
        <v>11</v>
      </c>
      <c r="C19" s="11">
        <v>217520</v>
      </c>
    </row>
    <row r="20" spans="1:3" ht="18" customHeight="1">
      <c r="A20" s="10" t="s">
        <v>63</v>
      </c>
      <c r="B20" s="25" t="s">
        <v>59</v>
      </c>
      <c r="C20" s="11">
        <v>272630</v>
      </c>
    </row>
    <row r="21" spans="1:3" ht="18" customHeight="1">
      <c r="A21" s="10" t="s">
        <v>64</v>
      </c>
      <c r="B21" s="25" t="s">
        <v>59</v>
      </c>
      <c r="C21" s="11">
        <v>269700</v>
      </c>
    </row>
    <row r="22" spans="1:3" ht="18" customHeight="1" thickBot="1">
      <c r="A22" s="12" t="s">
        <v>67</v>
      </c>
      <c r="B22" s="13" t="s">
        <v>59</v>
      </c>
      <c r="C22" s="14">
        <v>253000</v>
      </c>
    </row>
    <row r="23" spans="1:3" ht="17.25" customHeight="1" thickTop="1">
      <c r="A23" s="26" t="s">
        <v>66</v>
      </c>
      <c r="B23" s="27" t="s">
        <v>13</v>
      </c>
      <c r="C23" s="28">
        <v>22500</v>
      </c>
    </row>
    <row r="24" spans="1:3" ht="17.25" customHeight="1">
      <c r="A24" s="10"/>
      <c r="B24" s="17" t="s">
        <v>8</v>
      </c>
      <c r="C24" s="11">
        <v>22000</v>
      </c>
    </row>
    <row r="25" spans="1:3" ht="17.25" customHeight="1">
      <c r="A25" s="10"/>
      <c r="B25" s="17" t="s">
        <v>6</v>
      </c>
      <c r="C25" s="11">
        <v>22800</v>
      </c>
    </row>
    <row r="26" spans="1:3" ht="17.25" customHeight="1">
      <c r="A26" s="10"/>
      <c r="B26" s="17" t="s">
        <v>3</v>
      </c>
      <c r="C26" s="11">
        <v>17900</v>
      </c>
    </row>
    <row r="27" spans="1:3" ht="17.25" customHeight="1">
      <c r="A27" s="10"/>
      <c r="B27" s="17" t="s">
        <v>14</v>
      </c>
      <c r="C27" s="11">
        <v>20200</v>
      </c>
    </row>
    <row r="28" spans="1:3" ht="17.25" customHeight="1">
      <c r="A28" s="10"/>
      <c r="B28" s="17" t="s">
        <v>9</v>
      </c>
      <c r="C28" s="11">
        <v>21300</v>
      </c>
    </row>
    <row r="29" spans="1:3" ht="17.25" customHeight="1">
      <c r="A29" s="10"/>
      <c r="B29" s="17" t="s">
        <v>15</v>
      </c>
      <c r="C29" s="11">
        <v>20800</v>
      </c>
    </row>
    <row r="30" spans="1:3" ht="17.25" customHeight="1">
      <c r="A30" s="10"/>
      <c r="B30" s="17" t="s">
        <v>16</v>
      </c>
      <c r="C30" s="11">
        <v>21000</v>
      </c>
    </row>
    <row r="31" spans="1:3" ht="17.25" customHeight="1">
      <c r="A31" s="10"/>
      <c r="B31" s="17" t="s">
        <v>10</v>
      </c>
      <c r="C31" s="11">
        <v>20800</v>
      </c>
    </row>
    <row r="32" spans="1:3" ht="17.25" customHeight="1">
      <c r="A32" s="10"/>
      <c r="B32" s="17" t="s">
        <v>1</v>
      </c>
      <c r="C32" s="11">
        <v>21000</v>
      </c>
    </row>
    <row r="33" spans="1:3" ht="17.25" customHeight="1">
      <c r="A33" s="10"/>
      <c r="B33" s="17" t="s">
        <v>17</v>
      </c>
      <c r="C33" s="11">
        <v>20600</v>
      </c>
    </row>
    <row r="34" spans="1:3" ht="17.25" customHeight="1" thickBot="1">
      <c r="A34" s="18"/>
      <c r="B34" s="19" t="s">
        <v>18</v>
      </c>
      <c r="C34" s="20">
        <v>22100</v>
      </c>
    </row>
    <row r="35" spans="1:3" ht="17.25" customHeight="1" thickTop="1">
      <c r="A35" s="26" t="s">
        <v>68</v>
      </c>
      <c r="B35" s="27" t="s">
        <v>13</v>
      </c>
      <c r="C35" s="28">
        <v>24200</v>
      </c>
    </row>
    <row r="36" spans="1:3" ht="17.25" customHeight="1">
      <c r="A36" s="10"/>
      <c r="B36" s="17" t="s">
        <v>8</v>
      </c>
      <c r="C36" s="11">
        <v>27100</v>
      </c>
    </row>
    <row r="37" spans="1:3" ht="17.25" customHeight="1">
      <c r="A37" s="10"/>
      <c r="B37" s="17" t="s">
        <v>6</v>
      </c>
      <c r="C37" s="11">
        <v>24600</v>
      </c>
    </row>
    <row r="38" spans="1:3" ht="17.25" customHeight="1">
      <c r="A38" s="10"/>
      <c r="B38" s="17" t="s">
        <v>3</v>
      </c>
      <c r="C38" s="11">
        <v>20300</v>
      </c>
    </row>
    <row r="39" spans="1:3" ht="17.25" customHeight="1">
      <c r="A39" s="10"/>
      <c r="B39" s="17" t="s">
        <v>14</v>
      </c>
      <c r="C39" s="11">
        <v>19800</v>
      </c>
    </row>
    <row r="40" spans="1:3" ht="17.25" customHeight="1">
      <c r="A40" s="10"/>
      <c r="B40" s="17" t="s">
        <v>9</v>
      </c>
      <c r="C40" s="11">
        <v>21500</v>
      </c>
    </row>
    <row r="41" spans="1:3" ht="17.25" customHeight="1">
      <c r="A41" s="10"/>
      <c r="B41" s="17" t="s">
        <v>15</v>
      </c>
      <c r="C41" s="11">
        <v>20100</v>
      </c>
    </row>
    <row r="42" spans="1:3" ht="17.25" customHeight="1">
      <c r="A42" s="10"/>
      <c r="B42" s="17" t="s">
        <v>16</v>
      </c>
      <c r="C42" s="11">
        <v>20400</v>
      </c>
    </row>
    <row r="43" spans="1:3" ht="17.25" customHeight="1">
      <c r="A43" s="10"/>
      <c r="B43" s="17" t="s">
        <v>10</v>
      </c>
      <c r="C43" s="11">
        <v>21300</v>
      </c>
    </row>
    <row r="44" spans="1:3" ht="17.25" customHeight="1">
      <c r="A44" s="10"/>
      <c r="B44" s="17" t="s">
        <v>1</v>
      </c>
      <c r="C44" s="11">
        <v>18900</v>
      </c>
    </row>
    <row r="45" spans="1:3" ht="17.25" customHeight="1">
      <c r="A45" s="10"/>
      <c r="B45" s="17" t="s">
        <v>17</v>
      </c>
      <c r="C45" s="11">
        <v>21700</v>
      </c>
    </row>
    <row r="46" spans="1:3" ht="17.25" customHeight="1">
      <c r="A46" s="18"/>
      <c r="B46" s="19" t="s">
        <v>18</v>
      </c>
      <c r="C46" s="20"/>
    </row>
    <row r="48" spans="1:3" ht="16.5" customHeight="1" thickBot="1">
      <c r="A48" s="21" t="s">
        <v>19</v>
      </c>
      <c r="B48" s="22"/>
      <c r="C48" s="2"/>
    </row>
    <row r="49" spans="1:3" ht="12.75">
      <c r="A49" s="34" t="str">
        <f>"2023（令和5）年"&amp;COUNTA(C35:C46)&amp;"月迄"</f>
        <v>2023（令和5）年11月迄</v>
      </c>
      <c r="B49" s="35"/>
      <c r="C49" s="29">
        <f>SUM(C35:C46)</f>
        <v>239900</v>
      </c>
    </row>
    <row r="50" spans="1:3" ht="12.75">
      <c r="A50" s="36" t="str">
        <f>"前年"&amp;COUNTA(C35:C46)&amp;"月迄"</f>
        <v>前年11月迄</v>
      </c>
      <c r="B50" s="37"/>
      <c r="C50" s="30">
        <f ca="1">SUM(C23:(INDIRECT("c"&amp;COUNT($C35:$C46)+22)))</f>
        <v>230900</v>
      </c>
    </row>
    <row r="51" spans="1:3" ht="13.5" thickBot="1">
      <c r="A51" s="38" t="s">
        <v>20</v>
      </c>
      <c r="B51" s="39"/>
      <c r="C51" s="31">
        <f>C49-C50</f>
        <v>9000</v>
      </c>
    </row>
    <row r="52" spans="1:3" ht="16.5" customHeight="1">
      <c r="A52" s="2" t="s">
        <v>4</v>
      </c>
      <c r="B52" s="2"/>
      <c r="C52" s="2"/>
    </row>
  </sheetData>
  <sheetProtection/>
  <mergeCells count="4">
    <mergeCell ref="A4:B4"/>
    <mergeCell ref="A49:B49"/>
    <mergeCell ref="A50:B50"/>
    <mergeCell ref="A51:B51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3" width="15.625" style="1" customWidth="1"/>
    <col min="4" max="4" width="9.00390625" style="1" bestFit="1" customWidth="1"/>
    <col min="5" max="16384" width="9.00390625" style="1" customWidth="1"/>
  </cols>
  <sheetData>
    <row r="1" ht="16.5" customHeight="1">
      <c r="A1" s="4" t="s">
        <v>43</v>
      </c>
    </row>
    <row r="2" ht="13.5" customHeight="1"/>
    <row r="3" s="2" customFormat="1" ht="16.5" customHeight="1">
      <c r="A3" s="5" t="s">
        <v>5</v>
      </c>
    </row>
    <row r="4" spans="1:3" s="2" customFormat="1" ht="18.75" customHeight="1">
      <c r="A4" s="32" t="s">
        <v>2</v>
      </c>
      <c r="B4" s="33"/>
      <c r="C4" s="6" t="s">
        <v>7</v>
      </c>
    </row>
    <row r="5" spans="1:3" s="2" customFormat="1" ht="18.75" customHeight="1">
      <c r="A5" s="7" t="s">
        <v>22</v>
      </c>
      <c r="B5" s="8" t="s">
        <v>0</v>
      </c>
      <c r="C5" s="9">
        <v>690040</v>
      </c>
    </row>
    <row r="6" spans="1:3" s="2" customFormat="1" ht="18.75" customHeight="1">
      <c r="A6" s="10" t="s">
        <v>23</v>
      </c>
      <c r="B6" s="3" t="s">
        <v>0</v>
      </c>
      <c r="C6" s="11">
        <v>752070</v>
      </c>
    </row>
    <row r="7" spans="1:3" s="2" customFormat="1" ht="18.75" customHeight="1">
      <c r="A7" s="10" t="s">
        <v>24</v>
      </c>
      <c r="B7" s="3" t="s">
        <v>0</v>
      </c>
      <c r="C7" s="11">
        <v>738740</v>
      </c>
    </row>
    <row r="8" spans="1:3" s="2" customFormat="1" ht="18.75" customHeight="1">
      <c r="A8" s="10" t="s">
        <v>25</v>
      </c>
      <c r="B8" s="3" t="s">
        <v>0</v>
      </c>
      <c r="C8" s="11">
        <v>488590</v>
      </c>
    </row>
    <row r="9" spans="1:3" s="2" customFormat="1" ht="18.75" customHeight="1">
      <c r="A9" s="10" t="s">
        <v>26</v>
      </c>
      <c r="B9" s="3" t="s">
        <v>0</v>
      </c>
      <c r="C9" s="11">
        <v>584930</v>
      </c>
    </row>
    <row r="10" spans="1:3" s="2" customFormat="1" ht="18.75" customHeight="1">
      <c r="A10" s="10" t="s">
        <v>27</v>
      </c>
      <c r="B10" s="3" t="s">
        <v>0</v>
      </c>
      <c r="C10" s="11">
        <v>451030</v>
      </c>
    </row>
    <row r="11" spans="1:3" s="2" customFormat="1" ht="18.75" customHeight="1">
      <c r="A11" s="10" t="s">
        <v>28</v>
      </c>
      <c r="B11" s="3" t="s">
        <v>0</v>
      </c>
      <c r="C11" s="11">
        <v>590430</v>
      </c>
    </row>
    <row r="12" spans="1:3" s="2" customFormat="1" ht="18.75" customHeight="1">
      <c r="A12" s="10" t="s">
        <v>29</v>
      </c>
      <c r="B12" s="3" t="s">
        <v>0</v>
      </c>
      <c r="C12" s="11">
        <v>594880</v>
      </c>
    </row>
    <row r="13" spans="1:3" s="3" customFormat="1" ht="18.75" customHeight="1">
      <c r="A13" s="12" t="s">
        <v>30</v>
      </c>
      <c r="B13" s="23" t="s">
        <v>0</v>
      </c>
      <c r="C13" s="14">
        <v>506470</v>
      </c>
    </row>
    <row r="14" spans="1:3" s="3" customFormat="1" ht="18.75" customHeight="1">
      <c r="A14" s="10" t="s">
        <v>30</v>
      </c>
      <c r="B14" s="15" t="s">
        <v>13</v>
      </c>
      <c r="C14" s="11">
        <v>21810</v>
      </c>
    </row>
    <row r="15" spans="1:3" s="3" customFormat="1" ht="18.75" customHeight="1">
      <c r="A15" s="10"/>
      <c r="B15" s="15" t="s">
        <v>8</v>
      </c>
      <c r="C15" s="11">
        <v>25570</v>
      </c>
    </row>
    <row r="16" spans="1:3" s="3" customFormat="1" ht="18.75" customHeight="1">
      <c r="A16" s="10"/>
      <c r="B16" s="15" t="s">
        <v>6</v>
      </c>
      <c r="C16" s="11">
        <v>24950</v>
      </c>
    </row>
    <row r="17" spans="1:3" s="3" customFormat="1" ht="18.75" customHeight="1">
      <c r="A17" s="10"/>
      <c r="B17" s="15" t="s">
        <v>3</v>
      </c>
      <c r="C17" s="11">
        <v>71350</v>
      </c>
    </row>
    <row r="18" spans="1:3" s="3" customFormat="1" ht="18.75" customHeight="1">
      <c r="A18" s="10"/>
      <c r="B18" s="15" t="s">
        <v>14</v>
      </c>
      <c r="C18" s="11">
        <v>66030</v>
      </c>
    </row>
    <row r="19" spans="1:3" s="3" customFormat="1" ht="18.75" customHeight="1">
      <c r="A19" s="10"/>
      <c r="B19" s="15" t="s">
        <v>9</v>
      </c>
      <c r="C19" s="11">
        <v>70990</v>
      </c>
    </row>
    <row r="20" spans="1:3" s="3" customFormat="1" ht="18.75" customHeight="1">
      <c r="A20" s="10"/>
      <c r="B20" s="15" t="s">
        <v>15</v>
      </c>
      <c r="C20" s="11">
        <v>1090</v>
      </c>
    </row>
    <row r="21" spans="1:3" s="3" customFormat="1" ht="18.75" customHeight="1">
      <c r="A21" s="10"/>
      <c r="B21" s="15" t="s">
        <v>16</v>
      </c>
      <c r="C21" s="11">
        <v>50120</v>
      </c>
    </row>
    <row r="22" spans="1:3" s="3" customFormat="1" ht="18.75" customHeight="1">
      <c r="A22" s="10"/>
      <c r="B22" s="15" t="s">
        <v>10</v>
      </c>
      <c r="C22" s="11">
        <v>30710</v>
      </c>
    </row>
    <row r="23" spans="1:3" s="3" customFormat="1" ht="18.75" customHeight="1">
      <c r="A23" s="10"/>
      <c r="B23" s="15" t="s">
        <v>1</v>
      </c>
      <c r="C23" s="11">
        <v>42280</v>
      </c>
    </row>
    <row r="24" spans="1:3" s="3" customFormat="1" ht="18.75" customHeight="1">
      <c r="A24" s="10"/>
      <c r="B24" s="15" t="s">
        <v>17</v>
      </c>
      <c r="C24" s="11">
        <v>53960</v>
      </c>
    </row>
    <row r="25" spans="1:3" s="3" customFormat="1" ht="18.75" customHeight="1">
      <c r="A25" s="12"/>
      <c r="B25" s="16" t="s">
        <v>18</v>
      </c>
      <c r="C25" s="14">
        <v>47610</v>
      </c>
    </row>
    <row r="26" spans="1:3" s="2" customFormat="1" ht="16.5" customHeight="1">
      <c r="A26" s="10" t="s">
        <v>44</v>
      </c>
      <c r="B26" s="17" t="s">
        <v>13</v>
      </c>
      <c r="C26" s="11">
        <v>30910</v>
      </c>
    </row>
    <row r="27" spans="1:3" s="2" customFormat="1" ht="16.5" customHeight="1">
      <c r="A27" s="10"/>
      <c r="B27" s="17" t="s">
        <v>8</v>
      </c>
      <c r="C27" s="11">
        <v>41280</v>
      </c>
    </row>
    <row r="28" spans="1:3" s="2" customFormat="1" ht="16.5" customHeight="1">
      <c r="A28" s="10"/>
      <c r="B28" s="17" t="s">
        <v>6</v>
      </c>
      <c r="C28" s="11">
        <v>23080</v>
      </c>
    </row>
    <row r="29" spans="1:3" s="2" customFormat="1" ht="16.5" customHeight="1">
      <c r="A29" s="10"/>
      <c r="B29" s="17" t="s">
        <v>3</v>
      </c>
      <c r="C29" s="11">
        <v>56120</v>
      </c>
    </row>
    <row r="30" spans="1:3" s="2" customFormat="1" ht="16.5" customHeight="1">
      <c r="A30" s="10"/>
      <c r="B30" s="17" t="s">
        <v>14</v>
      </c>
      <c r="C30" s="11">
        <v>7920</v>
      </c>
    </row>
    <row r="31" spans="1:3" s="2" customFormat="1" ht="16.5" customHeight="1">
      <c r="A31" s="10"/>
      <c r="B31" s="17" t="s">
        <v>9</v>
      </c>
      <c r="C31" s="11">
        <v>9750</v>
      </c>
    </row>
    <row r="32" spans="1:3" s="2" customFormat="1" ht="16.5" customHeight="1">
      <c r="A32" s="10"/>
      <c r="B32" s="17" t="s">
        <v>15</v>
      </c>
      <c r="C32" s="11">
        <v>43040</v>
      </c>
    </row>
    <row r="33" spans="1:3" s="2" customFormat="1" ht="16.5" customHeight="1">
      <c r="A33" s="10"/>
      <c r="B33" s="17" t="s">
        <v>16</v>
      </c>
      <c r="C33" s="11">
        <v>98630</v>
      </c>
    </row>
    <row r="34" spans="1:3" s="2" customFormat="1" ht="16.5" customHeight="1">
      <c r="A34" s="10"/>
      <c r="B34" s="17" t="s">
        <v>10</v>
      </c>
      <c r="C34" s="11">
        <v>58810</v>
      </c>
    </row>
    <row r="35" spans="1:3" s="2" customFormat="1" ht="16.5" customHeight="1">
      <c r="A35" s="10"/>
      <c r="B35" s="17" t="s">
        <v>1</v>
      </c>
      <c r="C35" s="11">
        <v>60180</v>
      </c>
    </row>
    <row r="36" spans="1:3" s="2" customFormat="1" ht="16.5" customHeight="1">
      <c r="A36" s="10"/>
      <c r="B36" s="17" t="s">
        <v>17</v>
      </c>
      <c r="C36" s="11">
        <v>48290</v>
      </c>
    </row>
    <row r="37" spans="1:3" s="2" customFormat="1" ht="16.5" customHeight="1">
      <c r="A37" s="18"/>
      <c r="B37" s="19" t="s">
        <v>18</v>
      </c>
      <c r="C37" s="20">
        <v>58020</v>
      </c>
    </row>
    <row r="39" spans="1:2" s="2" customFormat="1" ht="16.5" customHeight="1">
      <c r="A39" s="21" t="s">
        <v>19</v>
      </c>
      <c r="B39" s="22"/>
    </row>
    <row r="40" spans="1:3" s="2" customFormat="1" ht="12.75">
      <c r="A40" s="34" t="s">
        <v>45</v>
      </c>
      <c r="B40" s="35"/>
      <c r="C40" s="29">
        <f>SUM(C26:C37)</f>
        <v>536030</v>
      </c>
    </row>
    <row r="41" spans="1:3" ht="12.75">
      <c r="A41" s="36" t="s">
        <v>12</v>
      </c>
      <c r="B41" s="37"/>
      <c r="C41" s="30">
        <f>SUM(C14:C25)</f>
        <v>506470</v>
      </c>
    </row>
    <row r="42" spans="1:3" ht="12.75">
      <c r="A42" s="38" t="s">
        <v>20</v>
      </c>
      <c r="B42" s="39"/>
      <c r="C42" s="31">
        <f>C40-C41</f>
        <v>29560</v>
      </c>
    </row>
    <row r="43" s="2" customFormat="1" ht="16.5" customHeight="1">
      <c r="A43" s="2" t="s">
        <v>4</v>
      </c>
    </row>
  </sheetData>
  <sheetProtection/>
  <mergeCells count="4">
    <mergeCell ref="A4:B4"/>
    <mergeCell ref="A40:B40"/>
    <mergeCell ref="A41:B41"/>
    <mergeCell ref="A42:B4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3" width="15.625" style="1" customWidth="1"/>
    <col min="4" max="4" width="9.00390625" style="1" bestFit="1" customWidth="1"/>
    <col min="5" max="16384" width="9.00390625" style="1" customWidth="1"/>
  </cols>
  <sheetData>
    <row r="1" ht="16.5" customHeight="1">
      <c r="A1" s="4" t="s">
        <v>46</v>
      </c>
    </row>
    <row r="2" ht="13.5" customHeight="1"/>
    <row r="3" s="2" customFormat="1" ht="16.5" customHeight="1">
      <c r="A3" s="5" t="s">
        <v>5</v>
      </c>
    </row>
    <row r="4" spans="1:3" s="2" customFormat="1" ht="18.75" customHeight="1">
      <c r="A4" s="32" t="s">
        <v>2</v>
      </c>
      <c r="B4" s="33"/>
      <c r="C4" s="6" t="s">
        <v>7</v>
      </c>
    </row>
    <row r="5" spans="1:3" s="2" customFormat="1" ht="18.75" customHeight="1">
      <c r="A5" s="7" t="s">
        <v>22</v>
      </c>
      <c r="B5" s="8" t="s">
        <v>0</v>
      </c>
      <c r="C5" s="9">
        <v>690040</v>
      </c>
    </row>
    <row r="6" spans="1:3" s="2" customFormat="1" ht="18.75" customHeight="1">
      <c r="A6" s="10" t="s">
        <v>23</v>
      </c>
      <c r="B6" s="3" t="s">
        <v>0</v>
      </c>
      <c r="C6" s="11">
        <v>752070</v>
      </c>
    </row>
    <row r="7" spans="1:3" s="2" customFormat="1" ht="18.75" customHeight="1">
      <c r="A7" s="10" t="s">
        <v>24</v>
      </c>
      <c r="B7" s="3" t="s">
        <v>0</v>
      </c>
      <c r="C7" s="11">
        <v>738740</v>
      </c>
    </row>
    <row r="8" spans="1:3" s="2" customFormat="1" ht="18.75" customHeight="1">
      <c r="A8" s="10" t="s">
        <v>25</v>
      </c>
      <c r="B8" s="3" t="s">
        <v>0</v>
      </c>
      <c r="C8" s="11">
        <v>488590</v>
      </c>
    </row>
    <row r="9" spans="1:3" s="2" customFormat="1" ht="18.75" customHeight="1">
      <c r="A9" s="10" t="s">
        <v>26</v>
      </c>
      <c r="B9" s="3" t="s">
        <v>0</v>
      </c>
      <c r="C9" s="11">
        <v>584930</v>
      </c>
    </row>
    <row r="10" spans="1:3" s="2" customFormat="1" ht="18.75" customHeight="1">
      <c r="A10" s="10" t="s">
        <v>27</v>
      </c>
      <c r="B10" s="3" t="s">
        <v>0</v>
      </c>
      <c r="C10" s="11">
        <v>451030</v>
      </c>
    </row>
    <row r="11" spans="1:3" s="2" customFormat="1" ht="18.75" customHeight="1">
      <c r="A11" s="10" t="s">
        <v>28</v>
      </c>
      <c r="B11" s="3" t="s">
        <v>0</v>
      </c>
      <c r="C11" s="11">
        <v>590430</v>
      </c>
    </row>
    <row r="12" spans="1:3" s="2" customFormat="1" ht="18.75" customHeight="1">
      <c r="A12" s="10" t="s">
        <v>29</v>
      </c>
      <c r="B12" s="3" t="s">
        <v>0</v>
      </c>
      <c r="C12" s="11">
        <v>594880</v>
      </c>
    </row>
    <row r="13" spans="1:3" s="2" customFormat="1" ht="18.75" customHeight="1">
      <c r="A13" s="12" t="s">
        <v>30</v>
      </c>
      <c r="B13" s="23" t="s">
        <v>0</v>
      </c>
      <c r="C13" s="14">
        <f>SUM(C14:C25)</f>
        <v>506470</v>
      </c>
    </row>
    <row r="14" spans="1:3" s="2" customFormat="1" ht="16.5" customHeight="1">
      <c r="A14" s="10" t="s">
        <v>30</v>
      </c>
      <c r="B14" s="17" t="s">
        <v>13</v>
      </c>
      <c r="C14" s="11">
        <v>21810</v>
      </c>
    </row>
    <row r="15" spans="1:3" s="2" customFormat="1" ht="16.5" customHeight="1">
      <c r="A15" s="10"/>
      <c r="B15" s="17" t="s">
        <v>8</v>
      </c>
      <c r="C15" s="11">
        <v>25570</v>
      </c>
    </row>
    <row r="16" spans="1:3" s="2" customFormat="1" ht="16.5" customHeight="1">
      <c r="A16" s="10"/>
      <c r="B16" s="17" t="s">
        <v>6</v>
      </c>
      <c r="C16" s="11">
        <v>24950</v>
      </c>
    </row>
    <row r="17" spans="1:3" s="2" customFormat="1" ht="16.5" customHeight="1">
      <c r="A17" s="10"/>
      <c r="B17" s="17" t="s">
        <v>3</v>
      </c>
      <c r="C17" s="11">
        <v>71350</v>
      </c>
    </row>
    <row r="18" spans="1:3" s="2" customFormat="1" ht="16.5" customHeight="1">
      <c r="A18" s="10"/>
      <c r="B18" s="17" t="s">
        <v>14</v>
      </c>
      <c r="C18" s="11">
        <v>66030</v>
      </c>
    </row>
    <row r="19" spans="1:3" s="2" customFormat="1" ht="16.5" customHeight="1">
      <c r="A19" s="10"/>
      <c r="B19" s="17" t="s">
        <v>9</v>
      </c>
      <c r="C19" s="11">
        <v>70990</v>
      </c>
    </row>
    <row r="20" spans="1:3" s="2" customFormat="1" ht="16.5" customHeight="1">
      <c r="A20" s="10"/>
      <c r="B20" s="17" t="s">
        <v>15</v>
      </c>
      <c r="C20" s="11">
        <v>1090</v>
      </c>
    </row>
    <row r="21" spans="1:3" s="2" customFormat="1" ht="16.5" customHeight="1">
      <c r="A21" s="10"/>
      <c r="B21" s="17" t="s">
        <v>16</v>
      </c>
      <c r="C21" s="11">
        <v>50120</v>
      </c>
    </row>
    <row r="22" spans="1:3" s="2" customFormat="1" ht="16.5" customHeight="1">
      <c r="A22" s="10"/>
      <c r="B22" s="17" t="s">
        <v>10</v>
      </c>
      <c r="C22" s="11">
        <v>30710</v>
      </c>
    </row>
    <row r="23" spans="1:3" s="2" customFormat="1" ht="16.5" customHeight="1">
      <c r="A23" s="10"/>
      <c r="B23" s="17" t="s">
        <v>1</v>
      </c>
      <c r="C23" s="11">
        <v>42280</v>
      </c>
    </row>
    <row r="24" spans="1:3" s="2" customFormat="1" ht="16.5" customHeight="1">
      <c r="A24" s="10"/>
      <c r="B24" s="17" t="s">
        <v>17</v>
      </c>
      <c r="C24" s="11">
        <v>53960</v>
      </c>
    </row>
    <row r="25" spans="1:3" s="2" customFormat="1" ht="16.5" customHeight="1">
      <c r="A25" s="18"/>
      <c r="B25" s="19" t="s">
        <v>18</v>
      </c>
      <c r="C25" s="20">
        <v>47610</v>
      </c>
    </row>
    <row r="26" s="2" customFormat="1" ht="16.5" customHeight="1">
      <c r="A26" s="2" t="s">
        <v>4</v>
      </c>
    </row>
    <row r="27" s="24" customFormat="1" ht="16.5" customHeight="1"/>
    <row r="28" ht="12.75">
      <c r="A28" s="24"/>
    </row>
  </sheetData>
  <sheetProtection/>
  <mergeCells count="1">
    <mergeCell ref="A4:B4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3" width="15.625" style="1" customWidth="1"/>
    <col min="4" max="4" width="9.00390625" style="1" bestFit="1" customWidth="1"/>
    <col min="5" max="16384" width="9.00390625" style="1" customWidth="1"/>
  </cols>
  <sheetData>
    <row r="1" ht="16.5" customHeight="1">
      <c r="A1" s="4" t="s">
        <v>47</v>
      </c>
    </row>
    <row r="2" ht="13.5" customHeight="1"/>
    <row r="3" s="2" customFormat="1" ht="16.5" customHeight="1">
      <c r="A3" s="5" t="s">
        <v>5</v>
      </c>
    </row>
    <row r="4" spans="1:3" s="2" customFormat="1" ht="18.75" customHeight="1">
      <c r="A4" s="32" t="s">
        <v>2</v>
      </c>
      <c r="B4" s="33"/>
      <c r="C4" s="6" t="s">
        <v>7</v>
      </c>
    </row>
    <row r="5" spans="1:3" s="2" customFormat="1" ht="18.75" customHeight="1">
      <c r="A5" s="7" t="s">
        <v>22</v>
      </c>
      <c r="B5" s="8" t="s">
        <v>0</v>
      </c>
      <c r="C5" s="9">
        <v>690040</v>
      </c>
    </row>
    <row r="6" spans="1:3" s="2" customFormat="1" ht="18.75" customHeight="1">
      <c r="A6" s="10" t="s">
        <v>23</v>
      </c>
      <c r="B6" s="3" t="s">
        <v>0</v>
      </c>
      <c r="C6" s="11">
        <v>752070</v>
      </c>
    </row>
    <row r="7" spans="1:3" s="2" customFormat="1" ht="18.75" customHeight="1">
      <c r="A7" s="10" t="s">
        <v>24</v>
      </c>
      <c r="B7" s="3" t="s">
        <v>0</v>
      </c>
      <c r="C7" s="11">
        <v>738740</v>
      </c>
    </row>
    <row r="8" spans="1:3" s="2" customFormat="1" ht="18.75" customHeight="1">
      <c r="A8" s="10" t="s">
        <v>25</v>
      </c>
      <c r="B8" s="3" t="s">
        <v>0</v>
      </c>
      <c r="C8" s="11">
        <v>488590</v>
      </c>
    </row>
    <row r="9" spans="1:3" s="2" customFormat="1" ht="18.75" customHeight="1">
      <c r="A9" s="10" t="s">
        <v>26</v>
      </c>
      <c r="B9" s="3" t="s">
        <v>0</v>
      </c>
      <c r="C9" s="11">
        <v>584930</v>
      </c>
    </row>
    <row r="10" spans="1:3" s="2" customFormat="1" ht="18.75" customHeight="1">
      <c r="A10" s="10" t="s">
        <v>27</v>
      </c>
      <c r="B10" s="3" t="s">
        <v>0</v>
      </c>
      <c r="C10" s="11">
        <v>451030</v>
      </c>
    </row>
    <row r="11" spans="1:3" s="2" customFormat="1" ht="18.75" customHeight="1">
      <c r="A11" s="10" t="s">
        <v>28</v>
      </c>
      <c r="B11" s="3" t="s">
        <v>0</v>
      </c>
      <c r="C11" s="11">
        <v>590430</v>
      </c>
    </row>
    <row r="12" spans="1:3" s="2" customFormat="1" ht="18.75" customHeight="1">
      <c r="A12" s="12" t="s">
        <v>29</v>
      </c>
      <c r="B12" s="23" t="s">
        <v>0</v>
      </c>
      <c r="C12" s="14">
        <f>SUM(C13:C24)</f>
        <v>594880</v>
      </c>
    </row>
    <row r="13" spans="1:3" s="2" customFormat="1" ht="16.5" customHeight="1">
      <c r="A13" s="10" t="s">
        <v>29</v>
      </c>
      <c r="B13" s="17" t="s">
        <v>13</v>
      </c>
      <c r="C13" s="11">
        <v>53400</v>
      </c>
    </row>
    <row r="14" spans="1:3" s="2" customFormat="1" ht="16.5" customHeight="1">
      <c r="A14" s="10"/>
      <c r="B14" s="17" t="s">
        <v>8</v>
      </c>
      <c r="C14" s="11">
        <v>44470</v>
      </c>
    </row>
    <row r="15" spans="1:3" s="2" customFormat="1" ht="16.5" customHeight="1">
      <c r="A15" s="10"/>
      <c r="B15" s="17" t="s">
        <v>6</v>
      </c>
      <c r="C15" s="11">
        <v>41140</v>
      </c>
    </row>
    <row r="16" spans="1:3" s="2" customFormat="1" ht="16.5" customHeight="1">
      <c r="A16" s="10"/>
      <c r="B16" s="17" t="s">
        <v>3</v>
      </c>
      <c r="C16" s="11">
        <v>69010</v>
      </c>
    </row>
    <row r="17" spans="1:3" s="2" customFormat="1" ht="16.5" customHeight="1">
      <c r="A17" s="10"/>
      <c r="B17" s="17" t="s">
        <v>14</v>
      </c>
      <c r="C17" s="11">
        <v>109710</v>
      </c>
    </row>
    <row r="18" spans="1:3" s="2" customFormat="1" ht="16.5" customHeight="1">
      <c r="A18" s="10"/>
      <c r="B18" s="17" t="s">
        <v>9</v>
      </c>
      <c r="C18" s="11">
        <v>102380</v>
      </c>
    </row>
    <row r="19" spans="1:3" s="2" customFormat="1" ht="16.5" customHeight="1">
      <c r="A19" s="10"/>
      <c r="B19" s="17" t="s">
        <v>15</v>
      </c>
      <c r="C19" s="11">
        <v>0</v>
      </c>
    </row>
    <row r="20" spans="1:3" s="2" customFormat="1" ht="16.5" customHeight="1">
      <c r="A20" s="10"/>
      <c r="B20" s="17" t="s">
        <v>16</v>
      </c>
      <c r="C20" s="11">
        <v>16870</v>
      </c>
    </row>
    <row r="21" spans="1:3" s="2" customFormat="1" ht="16.5" customHeight="1">
      <c r="A21" s="10"/>
      <c r="B21" s="17" t="s">
        <v>10</v>
      </c>
      <c r="C21" s="11">
        <v>26990</v>
      </c>
    </row>
    <row r="22" spans="1:3" s="2" customFormat="1" ht="16.5" customHeight="1">
      <c r="A22" s="10"/>
      <c r="B22" s="17" t="s">
        <v>1</v>
      </c>
      <c r="C22" s="11">
        <v>65580</v>
      </c>
    </row>
    <row r="23" spans="1:3" s="2" customFormat="1" ht="16.5" customHeight="1">
      <c r="A23" s="10"/>
      <c r="B23" s="17" t="s">
        <v>17</v>
      </c>
      <c r="C23" s="11">
        <v>65330</v>
      </c>
    </row>
    <row r="24" spans="1:3" s="2" customFormat="1" ht="16.5" customHeight="1">
      <c r="A24" s="18"/>
      <c r="B24" s="19" t="s">
        <v>18</v>
      </c>
      <c r="C24" s="20">
        <v>0</v>
      </c>
    </row>
    <row r="25" s="2" customFormat="1" ht="16.5" customHeight="1">
      <c r="A25" s="2" t="s">
        <v>4</v>
      </c>
    </row>
    <row r="26" s="24" customFormat="1" ht="16.5" customHeight="1"/>
    <row r="27" ht="12.75">
      <c r="A27" s="24"/>
    </row>
  </sheetData>
  <sheetProtection/>
  <mergeCells count="1">
    <mergeCell ref="A4:B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3" width="15.625" style="1" customWidth="1"/>
    <col min="4" max="4" width="9.00390625" style="1" bestFit="1" customWidth="1"/>
    <col min="5" max="16384" width="9.00390625" style="1" customWidth="1"/>
  </cols>
  <sheetData>
    <row r="1" ht="16.5" customHeight="1">
      <c r="A1" s="4" t="s">
        <v>48</v>
      </c>
    </row>
    <row r="2" ht="13.5" customHeight="1"/>
    <row r="3" s="2" customFormat="1" ht="16.5" customHeight="1">
      <c r="A3" s="5" t="s">
        <v>5</v>
      </c>
    </row>
    <row r="4" spans="1:3" s="2" customFormat="1" ht="18.75" customHeight="1">
      <c r="A4" s="32" t="s">
        <v>2</v>
      </c>
      <c r="B4" s="33"/>
      <c r="C4" s="6" t="s">
        <v>7</v>
      </c>
    </row>
    <row r="5" spans="1:3" s="2" customFormat="1" ht="18.75" customHeight="1">
      <c r="A5" s="7" t="s">
        <v>22</v>
      </c>
      <c r="B5" s="8" t="s">
        <v>0</v>
      </c>
      <c r="C5" s="9">
        <v>690040</v>
      </c>
    </row>
    <row r="6" spans="1:3" s="2" customFormat="1" ht="18.75" customHeight="1">
      <c r="A6" s="10" t="s">
        <v>23</v>
      </c>
      <c r="B6" s="3" t="s">
        <v>0</v>
      </c>
      <c r="C6" s="11">
        <v>752070</v>
      </c>
    </row>
    <row r="7" spans="1:3" s="2" customFormat="1" ht="18.75" customHeight="1">
      <c r="A7" s="10" t="s">
        <v>24</v>
      </c>
      <c r="B7" s="3" t="s">
        <v>0</v>
      </c>
      <c r="C7" s="11">
        <v>738740</v>
      </c>
    </row>
    <row r="8" spans="1:3" s="2" customFormat="1" ht="18.75" customHeight="1">
      <c r="A8" s="10" t="s">
        <v>25</v>
      </c>
      <c r="B8" s="3" t="s">
        <v>0</v>
      </c>
      <c r="C8" s="11">
        <v>488590</v>
      </c>
    </row>
    <row r="9" spans="1:3" s="2" customFormat="1" ht="18.75" customHeight="1">
      <c r="A9" s="10" t="s">
        <v>26</v>
      </c>
      <c r="B9" s="3" t="s">
        <v>0</v>
      </c>
      <c r="C9" s="11">
        <v>584930</v>
      </c>
    </row>
    <row r="10" spans="1:3" s="2" customFormat="1" ht="18.75" customHeight="1">
      <c r="A10" s="10" t="s">
        <v>27</v>
      </c>
      <c r="B10" s="3" t="s">
        <v>0</v>
      </c>
      <c r="C10" s="11">
        <v>451030</v>
      </c>
    </row>
    <row r="11" spans="1:3" s="2" customFormat="1" ht="18.75" customHeight="1">
      <c r="A11" s="12" t="s">
        <v>28</v>
      </c>
      <c r="B11" s="23" t="s">
        <v>0</v>
      </c>
      <c r="C11" s="14">
        <f>SUM(C12:C23)</f>
        <v>590430</v>
      </c>
    </row>
    <row r="12" spans="1:3" s="2" customFormat="1" ht="16.5" customHeight="1">
      <c r="A12" s="10" t="s">
        <v>28</v>
      </c>
      <c r="B12" s="17" t="s">
        <v>13</v>
      </c>
      <c r="C12" s="11">
        <v>73840</v>
      </c>
    </row>
    <row r="13" spans="1:3" s="2" customFormat="1" ht="16.5" customHeight="1">
      <c r="A13" s="10"/>
      <c r="B13" s="17" t="s">
        <v>8</v>
      </c>
      <c r="C13" s="11">
        <v>46890</v>
      </c>
    </row>
    <row r="14" spans="1:3" s="2" customFormat="1" ht="16.5" customHeight="1">
      <c r="A14" s="10"/>
      <c r="B14" s="17" t="s">
        <v>6</v>
      </c>
      <c r="C14" s="11">
        <v>65300</v>
      </c>
    </row>
    <row r="15" spans="1:3" s="2" customFormat="1" ht="16.5" customHeight="1">
      <c r="A15" s="10"/>
      <c r="B15" s="17" t="s">
        <v>3</v>
      </c>
      <c r="C15" s="11">
        <v>39240</v>
      </c>
    </row>
    <row r="16" spans="1:3" s="2" customFormat="1" ht="16.5" customHeight="1">
      <c r="A16" s="10"/>
      <c r="B16" s="17" t="s">
        <v>14</v>
      </c>
      <c r="C16" s="11">
        <v>74370</v>
      </c>
    </row>
    <row r="17" spans="1:3" s="2" customFormat="1" ht="16.5" customHeight="1">
      <c r="A17" s="10"/>
      <c r="B17" s="17" t="s">
        <v>9</v>
      </c>
      <c r="C17" s="11">
        <v>25400</v>
      </c>
    </row>
    <row r="18" spans="1:3" s="2" customFormat="1" ht="16.5" customHeight="1">
      <c r="A18" s="10"/>
      <c r="B18" s="17" t="s">
        <v>15</v>
      </c>
      <c r="C18" s="11">
        <v>14360</v>
      </c>
    </row>
    <row r="19" spans="1:3" s="2" customFormat="1" ht="16.5" customHeight="1">
      <c r="A19" s="10"/>
      <c r="B19" s="17" t="s">
        <v>16</v>
      </c>
      <c r="C19" s="11">
        <v>5120</v>
      </c>
    </row>
    <row r="20" spans="1:3" s="2" customFormat="1" ht="16.5" customHeight="1">
      <c r="A20" s="10"/>
      <c r="B20" s="17" t="s">
        <v>10</v>
      </c>
      <c r="C20" s="11">
        <v>66810</v>
      </c>
    </row>
    <row r="21" spans="1:3" s="2" customFormat="1" ht="16.5" customHeight="1">
      <c r="A21" s="10"/>
      <c r="B21" s="17" t="s">
        <v>1</v>
      </c>
      <c r="C21" s="11">
        <v>97260</v>
      </c>
    </row>
    <row r="22" spans="1:3" s="2" customFormat="1" ht="16.5" customHeight="1">
      <c r="A22" s="10"/>
      <c r="B22" s="17" t="s">
        <v>17</v>
      </c>
      <c r="C22" s="11">
        <v>30300</v>
      </c>
    </row>
    <row r="23" spans="1:3" s="2" customFormat="1" ht="16.5" customHeight="1">
      <c r="A23" s="18"/>
      <c r="B23" s="19" t="s">
        <v>18</v>
      </c>
      <c r="C23" s="20">
        <v>51540</v>
      </c>
    </row>
    <row r="24" s="2" customFormat="1" ht="16.5" customHeight="1">
      <c r="A24" s="2" t="s">
        <v>4</v>
      </c>
    </row>
    <row r="25" s="24" customFormat="1" ht="16.5" customHeight="1"/>
    <row r="26" ht="12.75">
      <c r="A26" s="24"/>
    </row>
  </sheetData>
  <sheetProtection/>
  <mergeCells count="1">
    <mergeCell ref="A4:B4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3" width="15.625" style="1" customWidth="1"/>
    <col min="4" max="4" width="9.00390625" style="1" bestFit="1" customWidth="1"/>
    <col min="5" max="16384" width="9.00390625" style="1" customWidth="1"/>
  </cols>
  <sheetData>
    <row r="1" ht="16.5" customHeight="1">
      <c r="A1" s="4" t="s">
        <v>49</v>
      </c>
    </row>
    <row r="2" ht="13.5" customHeight="1"/>
    <row r="3" s="2" customFormat="1" ht="16.5" customHeight="1">
      <c r="A3" s="5" t="s">
        <v>5</v>
      </c>
    </row>
    <row r="4" spans="1:3" s="2" customFormat="1" ht="18.75" customHeight="1">
      <c r="A4" s="32" t="s">
        <v>2</v>
      </c>
      <c r="B4" s="33"/>
      <c r="C4" s="6" t="s">
        <v>7</v>
      </c>
    </row>
    <row r="5" spans="1:3" s="2" customFormat="1" ht="18.75" customHeight="1">
      <c r="A5" s="7" t="s">
        <v>22</v>
      </c>
      <c r="B5" s="8" t="s">
        <v>0</v>
      </c>
      <c r="C5" s="9">
        <v>690040</v>
      </c>
    </row>
    <row r="6" spans="1:3" s="2" customFormat="1" ht="18.75" customHeight="1">
      <c r="A6" s="10" t="s">
        <v>23</v>
      </c>
      <c r="B6" s="3" t="s">
        <v>0</v>
      </c>
      <c r="C6" s="11">
        <v>752070</v>
      </c>
    </row>
    <row r="7" spans="1:3" s="2" customFormat="1" ht="18.75" customHeight="1">
      <c r="A7" s="10" t="s">
        <v>24</v>
      </c>
      <c r="B7" s="3" t="s">
        <v>0</v>
      </c>
      <c r="C7" s="11">
        <v>738740</v>
      </c>
    </row>
    <row r="8" spans="1:3" s="2" customFormat="1" ht="18.75" customHeight="1">
      <c r="A8" s="10" t="s">
        <v>25</v>
      </c>
      <c r="B8" s="3" t="s">
        <v>0</v>
      </c>
      <c r="C8" s="11">
        <v>488590</v>
      </c>
    </row>
    <row r="9" spans="1:3" s="2" customFormat="1" ht="18.75" customHeight="1">
      <c r="A9" s="10" t="s">
        <v>26</v>
      </c>
      <c r="B9" s="3" t="s">
        <v>0</v>
      </c>
      <c r="C9" s="11">
        <v>584930</v>
      </c>
    </row>
    <row r="10" spans="1:3" s="2" customFormat="1" ht="18.75" customHeight="1">
      <c r="A10" s="12" t="s">
        <v>27</v>
      </c>
      <c r="B10" s="23" t="s">
        <v>0</v>
      </c>
      <c r="C10" s="14">
        <f>SUM(C11:C22)</f>
        <v>451030</v>
      </c>
    </row>
    <row r="11" spans="1:3" s="2" customFormat="1" ht="16.5" customHeight="1">
      <c r="A11" s="10" t="s">
        <v>27</v>
      </c>
      <c r="B11" s="17" t="s">
        <v>13</v>
      </c>
      <c r="C11" s="11">
        <v>7790</v>
      </c>
    </row>
    <row r="12" spans="1:3" s="2" customFormat="1" ht="16.5" customHeight="1">
      <c r="A12" s="10"/>
      <c r="B12" s="17" t="s">
        <v>8</v>
      </c>
      <c r="C12" s="11">
        <v>27970</v>
      </c>
    </row>
    <row r="13" spans="1:3" s="2" customFormat="1" ht="16.5" customHeight="1">
      <c r="A13" s="10"/>
      <c r="B13" s="17" t="s">
        <v>6</v>
      </c>
      <c r="C13" s="11">
        <v>13470</v>
      </c>
    </row>
    <row r="14" spans="1:3" s="2" customFormat="1" ht="16.5" customHeight="1">
      <c r="A14" s="10"/>
      <c r="B14" s="17" t="s">
        <v>3</v>
      </c>
      <c r="C14" s="11">
        <v>73600</v>
      </c>
    </row>
    <row r="15" spans="1:3" s="2" customFormat="1" ht="16.5" customHeight="1">
      <c r="A15" s="10"/>
      <c r="B15" s="17" t="s">
        <v>14</v>
      </c>
      <c r="C15" s="11">
        <v>66150</v>
      </c>
    </row>
    <row r="16" spans="1:3" s="2" customFormat="1" ht="16.5" customHeight="1">
      <c r="A16" s="10"/>
      <c r="B16" s="17" t="s">
        <v>9</v>
      </c>
      <c r="C16" s="11">
        <v>25540</v>
      </c>
    </row>
    <row r="17" spans="1:3" s="2" customFormat="1" ht="16.5" customHeight="1">
      <c r="A17" s="10"/>
      <c r="B17" s="17" t="s">
        <v>15</v>
      </c>
      <c r="C17" s="11">
        <v>100230</v>
      </c>
    </row>
    <row r="18" spans="1:3" s="2" customFormat="1" ht="16.5" customHeight="1">
      <c r="A18" s="10"/>
      <c r="B18" s="17" t="s">
        <v>16</v>
      </c>
      <c r="C18" s="11">
        <v>47670</v>
      </c>
    </row>
    <row r="19" spans="1:3" s="2" customFormat="1" ht="16.5" customHeight="1">
      <c r="A19" s="10"/>
      <c r="B19" s="17" t="s">
        <v>10</v>
      </c>
      <c r="C19" s="11">
        <v>67540</v>
      </c>
    </row>
    <row r="20" spans="1:3" s="2" customFormat="1" ht="16.5" customHeight="1">
      <c r="A20" s="10"/>
      <c r="B20" s="17" t="s">
        <v>1</v>
      </c>
      <c r="C20" s="11">
        <v>5990</v>
      </c>
    </row>
    <row r="21" spans="1:3" s="2" customFormat="1" ht="16.5" customHeight="1">
      <c r="A21" s="10"/>
      <c r="B21" s="17" t="s">
        <v>17</v>
      </c>
      <c r="C21" s="11">
        <v>6740</v>
      </c>
    </row>
    <row r="22" spans="1:3" s="2" customFormat="1" ht="16.5" customHeight="1">
      <c r="A22" s="18"/>
      <c r="B22" s="19" t="s">
        <v>18</v>
      </c>
      <c r="C22" s="20">
        <v>8340</v>
      </c>
    </row>
    <row r="23" s="2" customFormat="1" ht="16.5" customHeight="1">
      <c r="A23" s="2" t="s">
        <v>4</v>
      </c>
    </row>
    <row r="24" s="24" customFormat="1" ht="16.5" customHeight="1"/>
    <row r="25" ht="12.75">
      <c r="A25" s="24"/>
    </row>
  </sheetData>
  <sheetProtection/>
  <mergeCells count="1">
    <mergeCell ref="A4:B4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3" width="15.625" style="1" customWidth="1"/>
    <col min="4" max="4" width="9.00390625" style="1" bestFit="1" customWidth="1"/>
    <col min="5" max="16384" width="9.00390625" style="1" customWidth="1"/>
  </cols>
  <sheetData>
    <row r="1" ht="16.5" customHeight="1">
      <c r="A1" s="4" t="s">
        <v>50</v>
      </c>
    </row>
    <row r="2" ht="13.5" customHeight="1"/>
    <row r="3" s="2" customFormat="1" ht="16.5" customHeight="1">
      <c r="A3" s="5" t="s">
        <v>5</v>
      </c>
    </row>
    <row r="4" spans="1:3" s="2" customFormat="1" ht="18.75" customHeight="1">
      <c r="A4" s="32" t="s">
        <v>2</v>
      </c>
      <c r="B4" s="33"/>
      <c r="C4" s="6" t="s">
        <v>7</v>
      </c>
    </row>
    <row r="5" spans="1:3" s="2" customFormat="1" ht="18.75" customHeight="1">
      <c r="A5" s="7" t="s">
        <v>22</v>
      </c>
      <c r="B5" s="8" t="s">
        <v>0</v>
      </c>
      <c r="C5" s="9">
        <v>690040</v>
      </c>
    </row>
    <row r="6" spans="1:3" s="2" customFormat="1" ht="18.75" customHeight="1">
      <c r="A6" s="10" t="s">
        <v>23</v>
      </c>
      <c r="B6" s="3" t="s">
        <v>0</v>
      </c>
      <c r="C6" s="11">
        <v>752070</v>
      </c>
    </row>
    <row r="7" spans="1:3" s="2" customFormat="1" ht="18.75" customHeight="1">
      <c r="A7" s="10" t="s">
        <v>24</v>
      </c>
      <c r="B7" s="3" t="s">
        <v>0</v>
      </c>
      <c r="C7" s="11">
        <v>738740</v>
      </c>
    </row>
    <row r="8" spans="1:3" s="2" customFormat="1" ht="18.75" customHeight="1">
      <c r="A8" s="10" t="s">
        <v>25</v>
      </c>
      <c r="B8" s="3" t="s">
        <v>0</v>
      </c>
      <c r="C8" s="11">
        <v>488590</v>
      </c>
    </row>
    <row r="9" spans="1:3" s="2" customFormat="1" ht="18.75" customHeight="1">
      <c r="A9" s="12" t="s">
        <v>26</v>
      </c>
      <c r="B9" s="23" t="s">
        <v>0</v>
      </c>
      <c r="C9" s="14">
        <f>SUM(C10:C21)</f>
        <v>584930</v>
      </c>
    </row>
    <row r="10" spans="1:3" s="2" customFormat="1" ht="16.5" customHeight="1">
      <c r="A10" s="10" t="s">
        <v>26</v>
      </c>
      <c r="B10" s="17" t="s">
        <v>13</v>
      </c>
      <c r="C10" s="11">
        <v>59180</v>
      </c>
    </row>
    <row r="11" spans="1:3" s="2" customFormat="1" ht="16.5" customHeight="1">
      <c r="A11" s="10"/>
      <c r="B11" s="17" t="s">
        <v>8</v>
      </c>
      <c r="C11" s="11">
        <v>0</v>
      </c>
    </row>
    <row r="12" spans="1:3" s="2" customFormat="1" ht="16.5" customHeight="1">
      <c r="A12" s="10"/>
      <c r="B12" s="17" t="s">
        <v>6</v>
      </c>
      <c r="C12" s="11">
        <v>0</v>
      </c>
    </row>
    <row r="13" spans="1:3" s="2" customFormat="1" ht="16.5" customHeight="1">
      <c r="A13" s="10"/>
      <c r="B13" s="17" t="s">
        <v>3</v>
      </c>
      <c r="C13" s="11">
        <v>57570</v>
      </c>
    </row>
    <row r="14" spans="1:3" s="2" customFormat="1" ht="16.5" customHeight="1">
      <c r="A14" s="10"/>
      <c r="B14" s="17" t="s">
        <v>14</v>
      </c>
      <c r="C14" s="11">
        <v>26300</v>
      </c>
    </row>
    <row r="15" spans="1:3" s="2" customFormat="1" ht="16.5" customHeight="1">
      <c r="A15" s="10"/>
      <c r="B15" s="17" t="s">
        <v>9</v>
      </c>
      <c r="C15" s="11">
        <v>62710</v>
      </c>
    </row>
    <row r="16" spans="1:3" s="2" customFormat="1" ht="16.5" customHeight="1">
      <c r="A16" s="10"/>
      <c r="B16" s="17" t="s">
        <v>15</v>
      </c>
      <c r="C16" s="11">
        <v>96070</v>
      </c>
    </row>
    <row r="17" spans="1:3" s="2" customFormat="1" ht="16.5" customHeight="1">
      <c r="A17" s="10"/>
      <c r="B17" s="17" t="s">
        <v>16</v>
      </c>
      <c r="C17" s="11">
        <v>54860</v>
      </c>
    </row>
    <row r="18" spans="1:3" s="2" customFormat="1" ht="16.5" customHeight="1">
      <c r="A18" s="10"/>
      <c r="B18" s="17" t="s">
        <v>10</v>
      </c>
      <c r="C18" s="11">
        <v>131730</v>
      </c>
    </row>
    <row r="19" spans="1:3" s="2" customFormat="1" ht="16.5" customHeight="1">
      <c r="A19" s="10"/>
      <c r="B19" s="17" t="s">
        <v>1</v>
      </c>
      <c r="C19" s="11">
        <v>89730</v>
      </c>
    </row>
    <row r="20" spans="1:3" s="2" customFormat="1" ht="16.5" customHeight="1">
      <c r="A20" s="10"/>
      <c r="B20" s="17" t="s">
        <v>17</v>
      </c>
      <c r="C20" s="11">
        <v>0</v>
      </c>
    </row>
    <row r="21" spans="1:3" s="2" customFormat="1" ht="16.5" customHeight="1">
      <c r="A21" s="18"/>
      <c r="B21" s="19" t="s">
        <v>18</v>
      </c>
      <c r="C21" s="20">
        <v>6780</v>
      </c>
    </row>
    <row r="22" s="2" customFormat="1" ht="16.5" customHeight="1">
      <c r="A22" s="2" t="s">
        <v>4</v>
      </c>
    </row>
    <row r="23" s="24" customFormat="1" ht="16.5" customHeight="1"/>
    <row r="24" ht="12.75">
      <c r="A24" s="24"/>
    </row>
  </sheetData>
  <sheetProtection/>
  <mergeCells count="1">
    <mergeCell ref="A4:B4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3" width="15.625" style="1" customWidth="1"/>
    <col min="4" max="4" width="9.00390625" style="1" bestFit="1" customWidth="1"/>
    <col min="5" max="16384" width="9.00390625" style="1" customWidth="1"/>
  </cols>
  <sheetData>
    <row r="1" ht="16.5" customHeight="1">
      <c r="A1" s="4" t="s">
        <v>51</v>
      </c>
    </row>
    <row r="2" ht="13.5" customHeight="1"/>
    <row r="3" s="2" customFormat="1" ht="16.5" customHeight="1">
      <c r="A3" s="5" t="s">
        <v>5</v>
      </c>
    </row>
    <row r="4" spans="1:3" s="2" customFormat="1" ht="18.75" customHeight="1">
      <c r="A4" s="32" t="s">
        <v>2</v>
      </c>
      <c r="B4" s="33"/>
      <c r="C4" s="6" t="s">
        <v>7</v>
      </c>
    </row>
    <row r="5" spans="1:3" s="2" customFormat="1" ht="18.75" customHeight="1">
      <c r="A5" s="7" t="s">
        <v>22</v>
      </c>
      <c r="B5" s="8" t="s">
        <v>0</v>
      </c>
      <c r="C5" s="9">
        <v>690040</v>
      </c>
    </row>
    <row r="6" spans="1:3" s="2" customFormat="1" ht="18.75" customHeight="1">
      <c r="A6" s="10" t="s">
        <v>23</v>
      </c>
      <c r="B6" s="3" t="s">
        <v>0</v>
      </c>
      <c r="C6" s="11">
        <v>752070</v>
      </c>
    </row>
    <row r="7" spans="1:3" s="2" customFormat="1" ht="18.75" customHeight="1">
      <c r="A7" s="10" t="s">
        <v>24</v>
      </c>
      <c r="B7" s="3" t="s">
        <v>0</v>
      </c>
      <c r="C7" s="11">
        <v>738740</v>
      </c>
    </row>
    <row r="8" spans="1:3" s="2" customFormat="1" ht="18.75" customHeight="1">
      <c r="A8" s="12" t="s">
        <v>25</v>
      </c>
      <c r="B8" s="23" t="s">
        <v>0</v>
      </c>
      <c r="C8" s="14">
        <f>SUM(C9:C20)</f>
        <v>488590</v>
      </c>
    </row>
    <row r="9" spans="1:3" s="2" customFormat="1" ht="16.5" customHeight="1">
      <c r="A9" s="10" t="s">
        <v>25</v>
      </c>
      <c r="B9" s="17" t="s">
        <v>13</v>
      </c>
      <c r="C9" s="11">
        <v>0</v>
      </c>
    </row>
    <row r="10" spans="1:3" s="2" customFormat="1" ht="16.5" customHeight="1">
      <c r="A10" s="10"/>
      <c r="B10" s="17" t="s">
        <v>8</v>
      </c>
      <c r="C10" s="11">
        <v>5760</v>
      </c>
    </row>
    <row r="11" spans="1:3" s="2" customFormat="1" ht="16.5" customHeight="1">
      <c r="A11" s="10"/>
      <c r="B11" s="17" t="s">
        <v>6</v>
      </c>
      <c r="C11" s="11">
        <v>5710</v>
      </c>
    </row>
    <row r="12" spans="1:3" s="2" customFormat="1" ht="16.5" customHeight="1">
      <c r="A12" s="10"/>
      <c r="B12" s="17" t="s">
        <v>3</v>
      </c>
      <c r="C12" s="11">
        <v>100550</v>
      </c>
    </row>
    <row r="13" spans="1:3" s="2" customFormat="1" ht="16.5" customHeight="1">
      <c r="A13" s="10"/>
      <c r="B13" s="17" t="s">
        <v>14</v>
      </c>
      <c r="C13" s="11">
        <v>30400</v>
      </c>
    </row>
    <row r="14" spans="1:3" s="2" customFormat="1" ht="16.5" customHeight="1">
      <c r="A14" s="10"/>
      <c r="B14" s="17" t="s">
        <v>9</v>
      </c>
      <c r="C14" s="11">
        <v>27000</v>
      </c>
    </row>
    <row r="15" spans="1:3" s="2" customFormat="1" ht="16.5" customHeight="1">
      <c r="A15" s="10"/>
      <c r="B15" s="17" t="s">
        <v>15</v>
      </c>
      <c r="C15" s="11">
        <v>76030</v>
      </c>
    </row>
    <row r="16" spans="1:3" s="2" customFormat="1" ht="16.5" customHeight="1">
      <c r="A16" s="10"/>
      <c r="B16" s="17" t="s">
        <v>16</v>
      </c>
      <c r="C16" s="11">
        <v>60590</v>
      </c>
    </row>
    <row r="17" spans="1:3" s="2" customFormat="1" ht="16.5" customHeight="1">
      <c r="A17" s="10"/>
      <c r="B17" s="17" t="s">
        <v>10</v>
      </c>
      <c r="C17" s="11">
        <v>31840</v>
      </c>
    </row>
    <row r="18" spans="1:3" s="2" customFormat="1" ht="16.5" customHeight="1">
      <c r="A18" s="10"/>
      <c r="B18" s="17" t="s">
        <v>1</v>
      </c>
      <c r="C18" s="11">
        <v>7720</v>
      </c>
    </row>
    <row r="19" spans="1:3" s="2" customFormat="1" ht="16.5" customHeight="1">
      <c r="A19" s="10"/>
      <c r="B19" s="17" t="s">
        <v>17</v>
      </c>
      <c r="C19" s="11">
        <v>59820</v>
      </c>
    </row>
    <row r="20" spans="1:3" s="2" customFormat="1" ht="16.5" customHeight="1">
      <c r="A20" s="18"/>
      <c r="B20" s="19" t="s">
        <v>18</v>
      </c>
      <c r="C20" s="20">
        <v>83170</v>
      </c>
    </row>
    <row r="21" s="2" customFormat="1" ht="16.5" customHeight="1">
      <c r="A21" s="2" t="s">
        <v>4</v>
      </c>
    </row>
    <row r="22" s="24" customFormat="1" ht="16.5" customHeight="1"/>
    <row r="23" ht="12.75">
      <c r="A23" s="24"/>
    </row>
  </sheetData>
  <sheetProtection/>
  <mergeCells count="1">
    <mergeCell ref="A4:B4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3" width="15.625" style="1" customWidth="1"/>
    <col min="4" max="4" width="9.00390625" style="1" bestFit="1" customWidth="1"/>
    <col min="5" max="16384" width="9.00390625" style="1" customWidth="1"/>
  </cols>
  <sheetData>
    <row r="1" ht="16.5" customHeight="1">
      <c r="A1" s="4" t="s">
        <v>52</v>
      </c>
    </row>
    <row r="2" ht="13.5" customHeight="1"/>
    <row r="3" s="2" customFormat="1" ht="16.5" customHeight="1">
      <c r="A3" s="5" t="s">
        <v>5</v>
      </c>
    </row>
    <row r="4" spans="1:3" s="2" customFormat="1" ht="18.75" customHeight="1">
      <c r="A4" s="32" t="s">
        <v>2</v>
      </c>
      <c r="B4" s="33"/>
      <c r="C4" s="6" t="s">
        <v>7</v>
      </c>
    </row>
    <row r="5" spans="1:3" s="2" customFormat="1" ht="18.75" customHeight="1">
      <c r="A5" s="7" t="s">
        <v>22</v>
      </c>
      <c r="B5" s="8" t="s">
        <v>0</v>
      </c>
      <c r="C5" s="9">
        <v>690040</v>
      </c>
    </row>
    <row r="6" spans="1:3" s="2" customFormat="1" ht="18.75" customHeight="1">
      <c r="A6" s="10" t="s">
        <v>23</v>
      </c>
      <c r="B6" s="3" t="s">
        <v>0</v>
      </c>
      <c r="C6" s="11">
        <v>752070</v>
      </c>
    </row>
    <row r="7" spans="1:3" s="2" customFormat="1" ht="18.75" customHeight="1">
      <c r="A7" s="12" t="s">
        <v>24</v>
      </c>
      <c r="B7" s="23" t="s">
        <v>0</v>
      </c>
      <c r="C7" s="14">
        <f>SUM(C8:C19)</f>
        <v>738740</v>
      </c>
    </row>
    <row r="8" spans="1:3" s="2" customFormat="1" ht="16.5" customHeight="1">
      <c r="A8" s="10" t="s">
        <v>24</v>
      </c>
      <c r="B8" s="17" t="s">
        <v>13</v>
      </c>
      <c r="C8" s="11">
        <v>91910</v>
      </c>
    </row>
    <row r="9" spans="1:3" s="2" customFormat="1" ht="16.5" customHeight="1">
      <c r="A9" s="10"/>
      <c r="B9" s="17" t="s">
        <v>8</v>
      </c>
      <c r="C9" s="11">
        <v>41480</v>
      </c>
    </row>
    <row r="10" spans="1:3" s="2" customFormat="1" ht="16.5" customHeight="1">
      <c r="A10" s="10"/>
      <c r="B10" s="17" t="s">
        <v>6</v>
      </c>
      <c r="C10" s="11">
        <v>0</v>
      </c>
    </row>
    <row r="11" spans="1:3" s="2" customFormat="1" ht="16.5" customHeight="1">
      <c r="A11" s="10"/>
      <c r="B11" s="17" t="s">
        <v>3</v>
      </c>
      <c r="C11" s="11">
        <v>41810</v>
      </c>
    </row>
    <row r="12" spans="1:3" s="2" customFormat="1" ht="16.5" customHeight="1">
      <c r="A12" s="10"/>
      <c r="B12" s="17" t="s">
        <v>14</v>
      </c>
      <c r="C12" s="11">
        <v>54800</v>
      </c>
    </row>
    <row r="13" spans="1:3" s="2" customFormat="1" ht="16.5" customHeight="1">
      <c r="A13" s="10"/>
      <c r="B13" s="17" t="s">
        <v>9</v>
      </c>
      <c r="C13" s="11">
        <v>63720</v>
      </c>
    </row>
    <row r="14" spans="1:3" s="2" customFormat="1" ht="16.5" customHeight="1">
      <c r="A14" s="10"/>
      <c r="B14" s="17" t="s">
        <v>15</v>
      </c>
      <c r="C14" s="11">
        <v>86540</v>
      </c>
    </row>
    <row r="15" spans="1:3" s="2" customFormat="1" ht="16.5" customHeight="1">
      <c r="A15" s="10"/>
      <c r="B15" s="17" t="s">
        <v>16</v>
      </c>
      <c r="C15" s="11">
        <v>1880</v>
      </c>
    </row>
    <row r="16" spans="1:3" s="2" customFormat="1" ht="16.5" customHeight="1">
      <c r="A16" s="10"/>
      <c r="B16" s="17" t="s">
        <v>10</v>
      </c>
      <c r="C16" s="11">
        <v>49250</v>
      </c>
    </row>
    <row r="17" spans="1:3" s="2" customFormat="1" ht="16.5" customHeight="1">
      <c r="A17" s="10"/>
      <c r="B17" s="17" t="s">
        <v>1</v>
      </c>
      <c r="C17" s="11">
        <v>148130</v>
      </c>
    </row>
    <row r="18" spans="1:3" s="2" customFormat="1" ht="16.5" customHeight="1">
      <c r="A18" s="10"/>
      <c r="B18" s="17" t="s">
        <v>17</v>
      </c>
      <c r="C18" s="11">
        <v>117710</v>
      </c>
    </row>
    <row r="19" spans="1:3" s="2" customFormat="1" ht="16.5" customHeight="1">
      <c r="A19" s="18"/>
      <c r="B19" s="19" t="s">
        <v>18</v>
      </c>
      <c r="C19" s="20">
        <v>41510</v>
      </c>
    </row>
    <row r="20" s="2" customFormat="1" ht="16.5" customHeight="1">
      <c r="A20" s="2" t="s">
        <v>4</v>
      </c>
    </row>
    <row r="21" s="24" customFormat="1" ht="16.5" customHeight="1"/>
    <row r="22" ht="12.75">
      <c r="A22" s="24"/>
    </row>
  </sheetData>
  <sheetProtection/>
  <mergeCells count="1">
    <mergeCell ref="A4:B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3" width="15.625" style="1" customWidth="1"/>
    <col min="4" max="4" width="9.00390625" style="1" bestFit="1" customWidth="1"/>
    <col min="5" max="16384" width="9.00390625" style="1" customWidth="1"/>
  </cols>
  <sheetData>
    <row r="1" ht="16.5" customHeight="1">
      <c r="A1" s="4" t="s">
        <v>53</v>
      </c>
    </row>
    <row r="2" ht="13.5" customHeight="1"/>
    <row r="3" s="2" customFormat="1" ht="16.5" customHeight="1">
      <c r="A3" s="5" t="s">
        <v>5</v>
      </c>
    </row>
    <row r="4" spans="1:3" s="2" customFormat="1" ht="18.75" customHeight="1">
      <c r="A4" s="32" t="s">
        <v>2</v>
      </c>
      <c r="B4" s="33"/>
      <c r="C4" s="6" t="s">
        <v>7</v>
      </c>
    </row>
    <row r="5" spans="1:3" s="2" customFormat="1" ht="18.75" customHeight="1">
      <c r="A5" s="7" t="s">
        <v>22</v>
      </c>
      <c r="B5" s="8" t="s">
        <v>0</v>
      </c>
      <c r="C5" s="9">
        <v>690040</v>
      </c>
    </row>
    <row r="6" spans="1:3" s="2" customFormat="1" ht="18.75" customHeight="1">
      <c r="A6" s="12" t="s">
        <v>23</v>
      </c>
      <c r="B6" s="23" t="s">
        <v>0</v>
      </c>
      <c r="C6" s="14">
        <f>SUM(C7:C18)</f>
        <v>752070</v>
      </c>
    </row>
    <row r="7" spans="1:3" s="2" customFormat="1" ht="16.5" customHeight="1">
      <c r="A7" s="10" t="s">
        <v>23</v>
      </c>
      <c r="B7" s="17" t="s">
        <v>13</v>
      </c>
      <c r="C7" s="11">
        <v>59320</v>
      </c>
    </row>
    <row r="8" spans="1:3" s="2" customFormat="1" ht="16.5" customHeight="1">
      <c r="A8" s="10"/>
      <c r="B8" s="17" t="s">
        <v>8</v>
      </c>
      <c r="C8" s="11">
        <v>43060</v>
      </c>
    </row>
    <row r="9" spans="1:3" s="2" customFormat="1" ht="16.5" customHeight="1">
      <c r="A9" s="10"/>
      <c r="B9" s="17" t="s">
        <v>6</v>
      </c>
      <c r="C9" s="11">
        <v>38160</v>
      </c>
    </row>
    <row r="10" spans="1:3" s="2" customFormat="1" ht="16.5" customHeight="1">
      <c r="A10" s="10"/>
      <c r="B10" s="17" t="s">
        <v>3</v>
      </c>
      <c r="C10" s="11">
        <v>48680</v>
      </c>
    </row>
    <row r="11" spans="1:3" s="2" customFormat="1" ht="16.5" customHeight="1">
      <c r="A11" s="10"/>
      <c r="B11" s="17" t="s">
        <v>14</v>
      </c>
      <c r="C11" s="11">
        <v>52210</v>
      </c>
    </row>
    <row r="12" spans="1:3" s="2" customFormat="1" ht="16.5" customHeight="1">
      <c r="A12" s="10"/>
      <c r="B12" s="17" t="s">
        <v>9</v>
      </c>
      <c r="C12" s="11">
        <v>70220</v>
      </c>
    </row>
    <row r="13" spans="1:3" s="2" customFormat="1" ht="16.5" customHeight="1">
      <c r="A13" s="10"/>
      <c r="B13" s="17" t="s">
        <v>15</v>
      </c>
      <c r="C13" s="11">
        <v>85770</v>
      </c>
    </row>
    <row r="14" spans="1:3" s="2" customFormat="1" ht="16.5" customHeight="1">
      <c r="A14" s="10"/>
      <c r="B14" s="17" t="s">
        <v>16</v>
      </c>
      <c r="C14" s="11">
        <v>100300</v>
      </c>
    </row>
    <row r="15" spans="1:3" s="2" customFormat="1" ht="16.5" customHeight="1">
      <c r="A15" s="10"/>
      <c r="B15" s="17" t="s">
        <v>10</v>
      </c>
      <c r="C15" s="11">
        <v>79560</v>
      </c>
    </row>
    <row r="16" spans="1:3" s="2" customFormat="1" ht="16.5" customHeight="1">
      <c r="A16" s="10"/>
      <c r="B16" s="17" t="s">
        <v>1</v>
      </c>
      <c r="C16" s="11">
        <v>141280</v>
      </c>
    </row>
    <row r="17" spans="1:3" s="2" customFormat="1" ht="16.5" customHeight="1">
      <c r="A17" s="10"/>
      <c r="B17" s="17" t="s">
        <v>17</v>
      </c>
      <c r="C17" s="11">
        <v>26090</v>
      </c>
    </row>
    <row r="18" spans="1:3" s="2" customFormat="1" ht="16.5" customHeight="1">
      <c r="A18" s="18"/>
      <c r="B18" s="19" t="s">
        <v>18</v>
      </c>
      <c r="C18" s="20">
        <v>7420</v>
      </c>
    </row>
    <row r="19" s="2" customFormat="1" ht="16.5" customHeight="1">
      <c r="A19" s="2" t="s">
        <v>4</v>
      </c>
    </row>
    <row r="20" s="24" customFormat="1" ht="16.5" customHeight="1"/>
    <row r="21" ht="12.75">
      <c r="A21" s="24"/>
    </row>
  </sheetData>
  <sheetProtection/>
  <mergeCells count="1">
    <mergeCell ref="A4:B4"/>
  </mergeCells>
  <printOptions/>
  <pageMargins left="0.8" right="0.8" top="0.77" bottom="0.59" header="0.2" footer="0.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PageLayoutView="0" workbookViewId="0" topLeftCell="A1">
      <pane xSplit="2" ySplit="4" topLeftCell="C3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8.625" style="0" customWidth="1"/>
    <col min="2" max="2" width="5.50390625" style="0" customWidth="1"/>
    <col min="3" max="3" width="15.625" style="0" customWidth="1"/>
  </cols>
  <sheetData>
    <row r="1" ht="16.5" customHeight="1">
      <c r="A1" s="4" t="s">
        <v>61</v>
      </c>
    </row>
    <row r="2" ht="12.75">
      <c r="A2" s="1"/>
    </row>
    <row r="3" ht="16.5" customHeight="1">
      <c r="A3" s="5" t="s">
        <v>5</v>
      </c>
    </row>
    <row r="4" spans="1:3" ht="18" customHeight="1">
      <c r="A4" s="32" t="s">
        <v>2</v>
      </c>
      <c r="B4" s="33"/>
      <c r="C4" s="6" t="s">
        <v>7</v>
      </c>
    </row>
    <row r="5" spans="1:3" ht="18" customHeight="1">
      <c r="A5" s="7" t="s">
        <v>22</v>
      </c>
      <c r="B5" s="8" t="s">
        <v>0</v>
      </c>
      <c r="C5" s="9">
        <v>690040</v>
      </c>
    </row>
    <row r="6" spans="1:3" ht="18" customHeight="1">
      <c r="A6" s="10" t="s">
        <v>23</v>
      </c>
      <c r="B6" s="3" t="s">
        <v>0</v>
      </c>
      <c r="C6" s="11">
        <v>752070</v>
      </c>
    </row>
    <row r="7" spans="1:3" ht="18" customHeight="1">
      <c r="A7" s="10" t="s">
        <v>24</v>
      </c>
      <c r="B7" s="3" t="s">
        <v>0</v>
      </c>
      <c r="C7" s="11">
        <v>738740</v>
      </c>
    </row>
    <row r="8" spans="1:3" ht="18" customHeight="1">
      <c r="A8" s="10" t="s">
        <v>25</v>
      </c>
      <c r="B8" s="3" t="s">
        <v>0</v>
      </c>
      <c r="C8" s="11">
        <v>488590</v>
      </c>
    </row>
    <row r="9" spans="1:3" ht="18" customHeight="1">
      <c r="A9" s="10" t="s">
        <v>26</v>
      </c>
      <c r="B9" s="3" t="s">
        <v>0</v>
      </c>
      <c r="C9" s="11">
        <v>584930</v>
      </c>
    </row>
    <row r="10" spans="1:3" ht="18" customHeight="1">
      <c r="A10" s="10" t="s">
        <v>27</v>
      </c>
      <c r="B10" s="3" t="s">
        <v>0</v>
      </c>
      <c r="C10" s="11">
        <v>451030</v>
      </c>
    </row>
    <row r="11" spans="1:3" ht="18" customHeight="1">
      <c r="A11" s="10" t="s">
        <v>28</v>
      </c>
      <c r="B11" s="3" t="s">
        <v>0</v>
      </c>
      <c r="C11" s="11">
        <v>590430</v>
      </c>
    </row>
    <row r="12" spans="1:3" ht="18" customHeight="1">
      <c r="A12" s="10" t="s">
        <v>29</v>
      </c>
      <c r="B12" s="3" t="s">
        <v>0</v>
      </c>
      <c r="C12" s="11">
        <v>594880</v>
      </c>
    </row>
    <row r="13" spans="1:3" ht="18" customHeight="1">
      <c r="A13" s="10" t="s">
        <v>30</v>
      </c>
      <c r="B13" s="3" t="s">
        <v>0</v>
      </c>
      <c r="C13" s="11">
        <v>506470</v>
      </c>
    </row>
    <row r="14" spans="1:3" ht="18" customHeight="1">
      <c r="A14" s="10" t="s">
        <v>31</v>
      </c>
      <c r="B14" s="3" t="s">
        <v>11</v>
      </c>
      <c r="C14" s="11">
        <v>536030</v>
      </c>
    </row>
    <row r="15" spans="1:3" ht="18" customHeight="1">
      <c r="A15" s="10" t="s">
        <v>32</v>
      </c>
      <c r="B15" s="25" t="s">
        <v>11</v>
      </c>
      <c r="C15" s="11">
        <v>397390</v>
      </c>
    </row>
    <row r="16" spans="1:3" ht="18" customHeight="1">
      <c r="A16" s="10" t="s">
        <v>33</v>
      </c>
      <c r="B16" s="25" t="s">
        <v>11</v>
      </c>
      <c r="C16" s="11">
        <v>532801</v>
      </c>
    </row>
    <row r="17" spans="1:3" ht="18" customHeight="1">
      <c r="A17" s="10" t="s">
        <v>34</v>
      </c>
      <c r="B17" s="25" t="s">
        <v>11</v>
      </c>
      <c r="C17" s="11">
        <v>690680</v>
      </c>
    </row>
    <row r="18" spans="1:3" ht="18" customHeight="1">
      <c r="A18" s="10" t="s">
        <v>54</v>
      </c>
      <c r="B18" s="25" t="s">
        <v>11</v>
      </c>
      <c r="C18" s="11">
        <v>337340</v>
      </c>
    </row>
    <row r="19" spans="1:3" ht="18" customHeight="1">
      <c r="A19" s="10" t="s">
        <v>62</v>
      </c>
      <c r="B19" s="25" t="s">
        <v>11</v>
      </c>
      <c r="C19" s="11">
        <v>217520</v>
      </c>
    </row>
    <row r="20" spans="1:3" ht="18" customHeight="1">
      <c r="A20" s="10" t="s">
        <v>63</v>
      </c>
      <c r="B20" s="25" t="s">
        <v>59</v>
      </c>
      <c r="C20" s="11">
        <v>272630</v>
      </c>
    </row>
    <row r="21" spans="1:3" ht="18" customHeight="1" thickBot="1">
      <c r="A21" s="12" t="s">
        <v>64</v>
      </c>
      <c r="B21" s="13" t="s">
        <v>59</v>
      </c>
      <c r="C21" s="14">
        <v>269700</v>
      </c>
    </row>
    <row r="22" spans="1:3" ht="17.25" customHeight="1" thickTop="1">
      <c r="A22" s="26" t="s">
        <v>65</v>
      </c>
      <c r="B22" s="27" t="s">
        <v>13</v>
      </c>
      <c r="C22" s="28">
        <v>23000</v>
      </c>
    </row>
    <row r="23" spans="1:3" ht="17.25" customHeight="1">
      <c r="A23" s="10"/>
      <c r="B23" s="17" t="s">
        <v>8</v>
      </c>
      <c r="C23" s="11">
        <v>23100</v>
      </c>
    </row>
    <row r="24" spans="1:3" ht="17.25" customHeight="1">
      <c r="A24" s="10"/>
      <c r="B24" s="17" t="s">
        <v>6</v>
      </c>
      <c r="C24" s="11">
        <v>24000</v>
      </c>
    </row>
    <row r="25" spans="1:3" ht="17.25" customHeight="1">
      <c r="A25" s="10"/>
      <c r="B25" s="17" t="s">
        <v>3</v>
      </c>
      <c r="C25" s="11">
        <v>22800</v>
      </c>
    </row>
    <row r="26" spans="1:3" ht="17.25" customHeight="1">
      <c r="A26" s="10"/>
      <c r="B26" s="17" t="s">
        <v>14</v>
      </c>
      <c r="C26" s="11">
        <v>23200</v>
      </c>
    </row>
    <row r="27" spans="1:3" ht="17.25" customHeight="1">
      <c r="A27" s="10"/>
      <c r="B27" s="17" t="s">
        <v>9</v>
      </c>
      <c r="C27" s="11">
        <v>22700</v>
      </c>
    </row>
    <row r="28" spans="1:3" ht="17.25" customHeight="1">
      <c r="A28" s="10"/>
      <c r="B28" s="17" t="s">
        <v>15</v>
      </c>
      <c r="C28" s="11">
        <v>23700</v>
      </c>
    </row>
    <row r="29" spans="1:3" ht="17.25" customHeight="1">
      <c r="A29" s="10"/>
      <c r="B29" s="17" t="s">
        <v>16</v>
      </c>
      <c r="C29" s="11">
        <v>23500</v>
      </c>
    </row>
    <row r="30" spans="1:3" ht="17.25" customHeight="1">
      <c r="A30" s="10"/>
      <c r="B30" s="17" t="s">
        <v>10</v>
      </c>
      <c r="C30" s="11">
        <v>19800</v>
      </c>
    </row>
    <row r="31" spans="1:3" ht="17.25" customHeight="1">
      <c r="A31" s="10"/>
      <c r="B31" s="17" t="s">
        <v>1</v>
      </c>
      <c r="C31" s="11">
        <v>18800</v>
      </c>
    </row>
    <row r="32" spans="1:3" ht="17.25" customHeight="1">
      <c r="A32" s="10"/>
      <c r="B32" s="17" t="s">
        <v>17</v>
      </c>
      <c r="C32" s="11">
        <v>21900</v>
      </c>
    </row>
    <row r="33" spans="1:3" ht="17.25" customHeight="1" thickBot="1">
      <c r="A33" s="18"/>
      <c r="B33" s="19" t="s">
        <v>18</v>
      </c>
      <c r="C33" s="20">
        <v>23200</v>
      </c>
    </row>
    <row r="34" spans="1:3" ht="17.25" customHeight="1" thickTop="1">
      <c r="A34" s="26" t="s">
        <v>66</v>
      </c>
      <c r="B34" s="27" t="s">
        <v>13</v>
      </c>
      <c r="C34" s="28">
        <v>22500</v>
      </c>
    </row>
    <row r="35" spans="1:3" ht="17.25" customHeight="1">
      <c r="A35" s="10"/>
      <c r="B35" s="17" t="s">
        <v>8</v>
      </c>
      <c r="C35" s="11">
        <v>22000</v>
      </c>
    </row>
    <row r="36" spans="1:3" ht="17.25" customHeight="1">
      <c r="A36" s="10"/>
      <c r="B36" s="17" t="s">
        <v>6</v>
      </c>
      <c r="C36" s="11">
        <v>22800</v>
      </c>
    </row>
    <row r="37" spans="1:3" ht="17.25" customHeight="1">
      <c r="A37" s="10"/>
      <c r="B37" s="17" t="s">
        <v>3</v>
      </c>
      <c r="C37" s="11">
        <v>17900</v>
      </c>
    </row>
    <row r="38" spans="1:3" ht="17.25" customHeight="1">
      <c r="A38" s="10"/>
      <c r="B38" s="17" t="s">
        <v>14</v>
      </c>
      <c r="C38" s="11">
        <v>20200</v>
      </c>
    </row>
    <row r="39" spans="1:3" ht="17.25" customHeight="1">
      <c r="A39" s="10"/>
      <c r="B39" s="17" t="s">
        <v>9</v>
      </c>
      <c r="C39" s="11">
        <v>21300</v>
      </c>
    </row>
    <row r="40" spans="1:3" ht="17.25" customHeight="1">
      <c r="A40" s="10"/>
      <c r="B40" s="17" t="s">
        <v>15</v>
      </c>
      <c r="C40" s="11">
        <v>20800</v>
      </c>
    </row>
    <row r="41" spans="1:3" ht="17.25" customHeight="1">
      <c r="A41" s="10"/>
      <c r="B41" s="17" t="s">
        <v>16</v>
      </c>
      <c r="C41" s="11">
        <v>21000</v>
      </c>
    </row>
    <row r="42" spans="1:3" ht="17.25" customHeight="1">
      <c r="A42" s="10"/>
      <c r="B42" s="17" t="s">
        <v>10</v>
      </c>
      <c r="C42" s="11">
        <v>20800</v>
      </c>
    </row>
    <row r="43" spans="1:3" ht="17.25" customHeight="1">
      <c r="A43" s="10"/>
      <c r="B43" s="17" t="s">
        <v>1</v>
      </c>
      <c r="C43" s="11">
        <v>21000</v>
      </c>
    </row>
    <row r="44" spans="1:3" ht="17.25" customHeight="1">
      <c r="A44" s="10"/>
      <c r="B44" s="17" t="s">
        <v>17</v>
      </c>
      <c r="C44" s="11">
        <v>20600</v>
      </c>
    </row>
    <row r="45" spans="1:3" ht="17.25" customHeight="1">
      <c r="A45" s="18"/>
      <c r="B45" s="19" t="s">
        <v>18</v>
      </c>
      <c r="C45" s="20">
        <v>22100</v>
      </c>
    </row>
    <row r="47" spans="1:3" ht="16.5" customHeight="1" thickBot="1">
      <c r="A47" s="21" t="s">
        <v>19</v>
      </c>
      <c r="B47" s="22"/>
      <c r="C47" s="2"/>
    </row>
    <row r="48" spans="1:3" ht="12.75">
      <c r="A48" s="34" t="str">
        <f>"2022（令和4）年"&amp;COUNTA(C34:C45)&amp;"月迄"</f>
        <v>2022（令和4）年12月迄</v>
      </c>
      <c r="B48" s="35"/>
      <c r="C48" s="29">
        <f>SUM(C34:C45)</f>
        <v>253000</v>
      </c>
    </row>
    <row r="49" spans="1:3" ht="12.75">
      <c r="A49" s="36" t="str">
        <f>"前年"&amp;COUNTA(C34:C45)&amp;"月迄"</f>
        <v>前年12月迄</v>
      </c>
      <c r="B49" s="37"/>
      <c r="C49" s="30">
        <f ca="1">SUM(C22:(INDIRECT("c"&amp;COUNT($C34:$C45)+21)))</f>
        <v>269700</v>
      </c>
    </row>
    <row r="50" spans="1:3" ht="13.5" thickBot="1">
      <c r="A50" s="38" t="s">
        <v>20</v>
      </c>
      <c r="B50" s="39"/>
      <c r="C50" s="31">
        <f>C48-C49</f>
        <v>-16700</v>
      </c>
    </row>
    <row r="51" spans="1:3" ht="16.5" customHeight="1">
      <c r="A51" s="2" t="s">
        <v>4</v>
      </c>
      <c r="B51" s="2"/>
      <c r="C51" s="2"/>
    </row>
  </sheetData>
  <sheetProtection/>
  <mergeCells count="4">
    <mergeCell ref="A4:B4"/>
    <mergeCell ref="A48:B48"/>
    <mergeCell ref="A49:B49"/>
    <mergeCell ref="A50:B50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8.625" style="0" customWidth="1"/>
    <col min="2" max="2" width="5.50390625" style="0" customWidth="1"/>
    <col min="3" max="3" width="15.625" style="0" customWidth="1"/>
  </cols>
  <sheetData>
    <row r="1" ht="16.5" customHeight="1">
      <c r="A1" s="4" t="s">
        <v>60</v>
      </c>
    </row>
    <row r="2" ht="12.75">
      <c r="A2" s="1"/>
    </row>
    <row r="3" ht="16.5" customHeight="1">
      <c r="A3" s="5" t="s">
        <v>5</v>
      </c>
    </row>
    <row r="4" spans="1:3" ht="18" customHeight="1">
      <c r="A4" s="32" t="s">
        <v>2</v>
      </c>
      <c r="B4" s="33"/>
      <c r="C4" s="6" t="s">
        <v>7</v>
      </c>
    </row>
    <row r="5" spans="1:3" ht="18" customHeight="1">
      <c r="A5" s="7" t="s">
        <v>22</v>
      </c>
      <c r="B5" s="8" t="s">
        <v>0</v>
      </c>
      <c r="C5" s="9">
        <v>690040</v>
      </c>
    </row>
    <row r="6" spans="1:3" ht="18" customHeight="1">
      <c r="A6" s="10" t="s">
        <v>23</v>
      </c>
      <c r="B6" s="3" t="s">
        <v>0</v>
      </c>
      <c r="C6" s="11">
        <v>752070</v>
      </c>
    </row>
    <row r="7" spans="1:3" ht="18" customHeight="1">
      <c r="A7" s="10" t="s">
        <v>24</v>
      </c>
      <c r="B7" s="3" t="s">
        <v>0</v>
      </c>
      <c r="C7" s="11">
        <v>738740</v>
      </c>
    </row>
    <row r="8" spans="1:3" ht="18" customHeight="1">
      <c r="A8" s="10" t="s">
        <v>25</v>
      </c>
      <c r="B8" s="3" t="s">
        <v>0</v>
      </c>
      <c r="C8" s="11">
        <v>488590</v>
      </c>
    </row>
    <row r="9" spans="1:3" ht="18" customHeight="1">
      <c r="A9" s="10" t="s">
        <v>26</v>
      </c>
      <c r="B9" s="3" t="s">
        <v>0</v>
      </c>
      <c r="C9" s="11">
        <v>584930</v>
      </c>
    </row>
    <row r="10" spans="1:3" ht="18" customHeight="1">
      <c r="A10" s="10" t="s">
        <v>27</v>
      </c>
      <c r="B10" s="3" t="s">
        <v>0</v>
      </c>
      <c r="C10" s="11">
        <v>451030</v>
      </c>
    </row>
    <row r="11" spans="1:3" ht="18" customHeight="1">
      <c r="A11" s="10" t="s">
        <v>28</v>
      </c>
      <c r="B11" s="3" t="s">
        <v>0</v>
      </c>
      <c r="C11" s="11">
        <v>590430</v>
      </c>
    </row>
    <row r="12" spans="1:3" ht="18" customHeight="1">
      <c r="A12" s="10" t="s">
        <v>29</v>
      </c>
      <c r="B12" s="3" t="s">
        <v>0</v>
      </c>
      <c r="C12" s="11">
        <v>594880</v>
      </c>
    </row>
    <row r="13" spans="1:3" ht="18" customHeight="1">
      <c r="A13" s="10" t="s">
        <v>30</v>
      </c>
      <c r="B13" s="3" t="s">
        <v>0</v>
      </c>
      <c r="C13" s="11">
        <v>506470</v>
      </c>
    </row>
    <row r="14" spans="1:3" ht="18" customHeight="1">
      <c r="A14" s="10" t="s">
        <v>31</v>
      </c>
      <c r="B14" s="3" t="s">
        <v>11</v>
      </c>
      <c r="C14" s="11">
        <v>536030</v>
      </c>
    </row>
    <row r="15" spans="1:3" ht="18" customHeight="1">
      <c r="A15" s="10" t="s">
        <v>32</v>
      </c>
      <c r="B15" s="25" t="s">
        <v>11</v>
      </c>
      <c r="C15" s="11">
        <v>397390</v>
      </c>
    </row>
    <row r="16" spans="1:3" ht="18" customHeight="1">
      <c r="A16" s="10" t="s">
        <v>33</v>
      </c>
      <c r="B16" s="25" t="s">
        <v>11</v>
      </c>
      <c r="C16" s="11">
        <v>532801</v>
      </c>
    </row>
    <row r="17" spans="1:3" ht="18" customHeight="1">
      <c r="A17" s="10" t="s">
        <v>34</v>
      </c>
      <c r="B17" s="25" t="s">
        <v>11</v>
      </c>
      <c r="C17" s="11">
        <v>690680</v>
      </c>
    </row>
    <row r="18" spans="1:3" ht="18" customHeight="1">
      <c r="A18" s="10" t="s">
        <v>54</v>
      </c>
      <c r="B18" s="25" t="s">
        <v>11</v>
      </c>
      <c r="C18" s="11">
        <v>337340</v>
      </c>
    </row>
    <row r="19" spans="1:3" ht="18" customHeight="1">
      <c r="A19" s="10" t="s">
        <v>62</v>
      </c>
      <c r="B19" s="25" t="s">
        <v>11</v>
      </c>
      <c r="C19" s="11">
        <v>217520</v>
      </c>
    </row>
    <row r="20" spans="1:3" ht="18" customHeight="1" thickBot="1">
      <c r="A20" s="12" t="s">
        <v>63</v>
      </c>
      <c r="B20" s="13" t="s">
        <v>59</v>
      </c>
      <c r="C20" s="14">
        <v>272630</v>
      </c>
    </row>
    <row r="21" spans="1:3" ht="16.5" customHeight="1" thickTop="1">
      <c r="A21" s="26" t="s">
        <v>63</v>
      </c>
      <c r="B21" s="27" t="s">
        <v>13</v>
      </c>
      <c r="C21" s="28">
        <v>23540</v>
      </c>
    </row>
    <row r="22" spans="1:3" ht="16.5" customHeight="1">
      <c r="A22" s="10"/>
      <c r="B22" s="17" t="s">
        <v>8</v>
      </c>
      <c r="C22" s="11">
        <v>24070</v>
      </c>
    </row>
    <row r="23" spans="1:3" ht="16.5" customHeight="1">
      <c r="A23" s="10"/>
      <c r="B23" s="17" t="s">
        <v>6</v>
      </c>
      <c r="C23" s="11">
        <v>23920</v>
      </c>
    </row>
    <row r="24" spans="1:3" ht="16.5" customHeight="1">
      <c r="A24" s="10"/>
      <c r="B24" s="17" t="s">
        <v>3</v>
      </c>
      <c r="C24" s="11">
        <v>24100</v>
      </c>
    </row>
    <row r="25" spans="1:3" ht="16.5" customHeight="1">
      <c r="A25" s="10"/>
      <c r="B25" s="17" t="s">
        <v>14</v>
      </c>
      <c r="C25" s="11">
        <v>20650</v>
      </c>
    </row>
    <row r="26" spans="1:3" ht="16.5" customHeight="1">
      <c r="A26" s="10"/>
      <c r="B26" s="17" t="s">
        <v>9</v>
      </c>
      <c r="C26" s="11">
        <v>24050</v>
      </c>
    </row>
    <row r="27" spans="1:3" ht="16.5" customHeight="1">
      <c r="A27" s="10"/>
      <c r="B27" s="17" t="s">
        <v>15</v>
      </c>
      <c r="C27" s="11">
        <v>23700</v>
      </c>
    </row>
    <row r="28" spans="1:3" ht="16.5" customHeight="1">
      <c r="A28" s="10"/>
      <c r="B28" s="17" t="s">
        <v>16</v>
      </c>
      <c r="C28" s="11">
        <v>23800</v>
      </c>
    </row>
    <row r="29" spans="1:3" ht="16.5" customHeight="1">
      <c r="A29" s="10"/>
      <c r="B29" s="17" t="s">
        <v>10</v>
      </c>
      <c r="C29" s="11">
        <v>23900</v>
      </c>
    </row>
    <row r="30" spans="1:3" ht="16.5" customHeight="1">
      <c r="A30" s="10"/>
      <c r="B30" s="17" t="s">
        <v>1</v>
      </c>
      <c r="C30" s="11">
        <v>17800</v>
      </c>
    </row>
    <row r="31" spans="1:3" ht="16.5" customHeight="1">
      <c r="A31" s="10"/>
      <c r="B31" s="17" t="s">
        <v>17</v>
      </c>
      <c r="C31" s="11">
        <v>20200</v>
      </c>
    </row>
    <row r="32" spans="1:3" ht="16.5" customHeight="1" thickBot="1">
      <c r="A32" s="18"/>
      <c r="B32" s="19" t="s">
        <v>18</v>
      </c>
      <c r="C32" s="20">
        <v>22900</v>
      </c>
    </row>
    <row r="33" spans="1:3" ht="16.5" customHeight="1" thickTop="1">
      <c r="A33" s="26" t="s">
        <v>65</v>
      </c>
      <c r="B33" s="27" t="s">
        <v>13</v>
      </c>
      <c r="C33" s="28">
        <v>23000</v>
      </c>
    </row>
    <row r="34" spans="1:3" ht="16.5" customHeight="1">
      <c r="A34" s="10"/>
      <c r="B34" s="17" t="s">
        <v>8</v>
      </c>
      <c r="C34" s="11">
        <v>23100</v>
      </c>
    </row>
    <row r="35" spans="1:3" ht="16.5" customHeight="1">
      <c r="A35" s="10"/>
      <c r="B35" s="17" t="s">
        <v>6</v>
      </c>
      <c r="C35" s="11">
        <v>24000</v>
      </c>
    </row>
    <row r="36" spans="1:3" ht="16.5" customHeight="1">
      <c r="A36" s="10"/>
      <c r="B36" s="17" t="s">
        <v>3</v>
      </c>
      <c r="C36" s="11">
        <v>22800</v>
      </c>
    </row>
    <row r="37" spans="1:3" ht="16.5" customHeight="1">
      <c r="A37" s="10"/>
      <c r="B37" s="17" t="s">
        <v>14</v>
      </c>
      <c r="C37" s="11">
        <v>23200</v>
      </c>
    </row>
    <row r="38" spans="1:3" ht="16.5" customHeight="1">
      <c r="A38" s="10"/>
      <c r="B38" s="17" t="s">
        <v>9</v>
      </c>
      <c r="C38" s="11">
        <v>22700</v>
      </c>
    </row>
    <row r="39" spans="1:3" ht="16.5" customHeight="1">
      <c r="A39" s="10"/>
      <c r="B39" s="17" t="s">
        <v>15</v>
      </c>
      <c r="C39" s="11">
        <v>23700</v>
      </c>
    </row>
    <row r="40" spans="1:3" ht="16.5" customHeight="1">
      <c r="A40" s="10"/>
      <c r="B40" s="17" t="s">
        <v>16</v>
      </c>
      <c r="C40" s="11">
        <v>23500</v>
      </c>
    </row>
    <row r="41" spans="1:3" ht="16.5" customHeight="1">
      <c r="A41" s="10"/>
      <c r="B41" s="17" t="s">
        <v>10</v>
      </c>
      <c r="C41" s="11">
        <v>19800</v>
      </c>
    </row>
    <row r="42" spans="1:3" ht="16.5" customHeight="1">
      <c r="A42" s="10"/>
      <c r="B42" s="17" t="s">
        <v>1</v>
      </c>
      <c r="C42" s="11">
        <v>18800</v>
      </c>
    </row>
    <row r="43" spans="1:3" ht="16.5" customHeight="1">
      <c r="A43" s="10"/>
      <c r="B43" s="17" t="s">
        <v>17</v>
      </c>
      <c r="C43" s="11">
        <v>21900</v>
      </c>
    </row>
    <row r="44" spans="1:3" ht="16.5" customHeight="1">
      <c r="A44" s="18"/>
      <c r="B44" s="19" t="s">
        <v>18</v>
      </c>
      <c r="C44" s="20">
        <v>23200</v>
      </c>
    </row>
    <row r="45" ht="13.5" customHeight="1"/>
    <row r="46" spans="1:3" ht="16.5" customHeight="1" thickBot="1">
      <c r="A46" s="21" t="s">
        <v>19</v>
      </c>
      <c r="B46" s="22"/>
      <c r="C46" s="2"/>
    </row>
    <row r="47" spans="1:3" ht="15" customHeight="1">
      <c r="A47" s="34" t="str">
        <f>"2021（令和3）年"&amp;COUNTA(C33:C44)&amp;"月迄"</f>
        <v>2021（令和3）年12月迄</v>
      </c>
      <c r="B47" s="35"/>
      <c r="C47" s="29">
        <f>SUM(C33:C44)</f>
        <v>269700</v>
      </c>
    </row>
    <row r="48" spans="1:3" ht="15" customHeight="1">
      <c r="A48" s="36" t="str">
        <f>"前年"&amp;COUNTA(C33:C44)&amp;"月迄"</f>
        <v>前年12月迄</v>
      </c>
      <c r="B48" s="37"/>
      <c r="C48" s="30">
        <f ca="1">SUM(C21:(INDIRECT("c"&amp;COUNT($C33:$C44)+20)))</f>
        <v>272630</v>
      </c>
    </row>
    <row r="49" spans="1:3" ht="15" customHeight="1" thickBot="1">
      <c r="A49" s="38" t="s">
        <v>20</v>
      </c>
      <c r="B49" s="39"/>
      <c r="C49" s="31">
        <f>C47-C48</f>
        <v>-2930</v>
      </c>
    </row>
    <row r="50" spans="1:3" ht="16.5" customHeight="1">
      <c r="A50" s="2" t="s">
        <v>4</v>
      </c>
      <c r="B50" s="2"/>
      <c r="C50" s="2"/>
    </row>
  </sheetData>
  <sheetProtection/>
  <mergeCells count="4">
    <mergeCell ref="A4:B4"/>
    <mergeCell ref="A47:B47"/>
    <mergeCell ref="A48:B48"/>
    <mergeCell ref="A49:B49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8.625" style="0" customWidth="1"/>
    <col min="2" max="2" width="5.50390625" style="0" customWidth="1"/>
    <col min="3" max="3" width="15.625" style="0" customWidth="1"/>
  </cols>
  <sheetData>
    <row r="1" ht="16.5" customHeight="1">
      <c r="A1" s="4" t="s">
        <v>58</v>
      </c>
    </row>
    <row r="2" ht="12.75">
      <c r="A2" s="1"/>
    </row>
    <row r="3" ht="16.5" customHeight="1">
      <c r="A3" s="5" t="s">
        <v>5</v>
      </c>
    </row>
    <row r="4" spans="1:3" ht="18.75" customHeight="1">
      <c r="A4" s="32" t="s">
        <v>2</v>
      </c>
      <c r="B4" s="33"/>
      <c r="C4" s="6" t="s">
        <v>7</v>
      </c>
    </row>
    <row r="5" spans="1:3" ht="18.75" customHeight="1">
      <c r="A5" s="7" t="s">
        <v>22</v>
      </c>
      <c r="B5" s="8" t="s">
        <v>0</v>
      </c>
      <c r="C5" s="9">
        <v>690040</v>
      </c>
    </row>
    <row r="6" spans="1:3" ht="18.75" customHeight="1">
      <c r="A6" s="10" t="s">
        <v>23</v>
      </c>
      <c r="B6" s="3" t="s">
        <v>0</v>
      </c>
      <c r="C6" s="11">
        <v>752070</v>
      </c>
    </row>
    <row r="7" spans="1:3" ht="18.75" customHeight="1">
      <c r="A7" s="10" t="s">
        <v>24</v>
      </c>
      <c r="B7" s="3" t="s">
        <v>0</v>
      </c>
      <c r="C7" s="11">
        <v>738740</v>
      </c>
    </row>
    <row r="8" spans="1:3" ht="18.75" customHeight="1">
      <c r="A8" s="10" t="s">
        <v>25</v>
      </c>
      <c r="B8" s="3" t="s">
        <v>0</v>
      </c>
      <c r="C8" s="11">
        <v>488590</v>
      </c>
    </row>
    <row r="9" spans="1:3" ht="18.75" customHeight="1">
      <c r="A9" s="10" t="s">
        <v>26</v>
      </c>
      <c r="B9" s="3" t="s">
        <v>0</v>
      </c>
      <c r="C9" s="11">
        <v>584930</v>
      </c>
    </row>
    <row r="10" spans="1:3" ht="18.75" customHeight="1">
      <c r="A10" s="10" t="s">
        <v>27</v>
      </c>
      <c r="B10" s="3" t="s">
        <v>0</v>
      </c>
      <c r="C10" s="11">
        <v>451030</v>
      </c>
    </row>
    <row r="11" spans="1:3" ht="18.75" customHeight="1">
      <c r="A11" s="10" t="s">
        <v>28</v>
      </c>
      <c r="B11" s="3" t="s">
        <v>0</v>
      </c>
      <c r="C11" s="11">
        <v>590430</v>
      </c>
    </row>
    <row r="12" spans="1:3" ht="18.75" customHeight="1">
      <c r="A12" s="10" t="s">
        <v>29</v>
      </c>
      <c r="B12" s="3" t="s">
        <v>0</v>
      </c>
      <c r="C12" s="11">
        <v>594880</v>
      </c>
    </row>
    <row r="13" spans="1:3" ht="18.75" customHeight="1">
      <c r="A13" s="10" t="s">
        <v>30</v>
      </c>
      <c r="B13" s="3" t="s">
        <v>0</v>
      </c>
      <c r="C13" s="11">
        <v>506470</v>
      </c>
    </row>
    <row r="14" spans="1:3" ht="18.75" customHeight="1">
      <c r="A14" s="10" t="s">
        <v>31</v>
      </c>
      <c r="B14" s="3" t="s">
        <v>11</v>
      </c>
      <c r="C14" s="11">
        <v>536030</v>
      </c>
    </row>
    <row r="15" spans="1:3" ht="18.75" customHeight="1">
      <c r="A15" s="10" t="s">
        <v>32</v>
      </c>
      <c r="B15" s="25" t="s">
        <v>11</v>
      </c>
      <c r="C15" s="11">
        <v>397390</v>
      </c>
    </row>
    <row r="16" spans="1:3" ht="18.75" customHeight="1">
      <c r="A16" s="10" t="s">
        <v>33</v>
      </c>
      <c r="B16" s="25" t="s">
        <v>11</v>
      </c>
      <c r="C16" s="11">
        <v>532801</v>
      </c>
    </row>
    <row r="17" spans="1:3" ht="18.75" customHeight="1">
      <c r="A17" s="10" t="s">
        <v>34</v>
      </c>
      <c r="B17" s="25" t="s">
        <v>11</v>
      </c>
      <c r="C17" s="11">
        <v>690680</v>
      </c>
    </row>
    <row r="18" spans="1:3" ht="18.75" customHeight="1">
      <c r="A18" s="10" t="s">
        <v>54</v>
      </c>
      <c r="B18" s="25" t="s">
        <v>11</v>
      </c>
      <c r="C18" s="11">
        <v>337340</v>
      </c>
    </row>
    <row r="19" spans="1:3" ht="18.75" customHeight="1" thickBot="1">
      <c r="A19" s="12" t="s">
        <v>62</v>
      </c>
      <c r="B19" s="13" t="s">
        <v>11</v>
      </c>
      <c r="C19" s="14">
        <v>217520</v>
      </c>
    </row>
    <row r="20" spans="1:3" ht="18.75" customHeight="1" thickTop="1">
      <c r="A20" s="26" t="s">
        <v>55</v>
      </c>
      <c r="B20" s="27" t="s">
        <v>13</v>
      </c>
      <c r="C20" s="28">
        <v>33030</v>
      </c>
    </row>
    <row r="21" spans="1:3" ht="18.75" customHeight="1">
      <c r="A21" s="10"/>
      <c r="B21" s="17" t="s">
        <v>8</v>
      </c>
      <c r="C21" s="11">
        <v>24630</v>
      </c>
    </row>
    <row r="22" spans="1:3" ht="18.75" customHeight="1">
      <c r="A22" s="10"/>
      <c r="B22" s="17" t="s">
        <v>6</v>
      </c>
      <c r="C22" s="11">
        <v>11090</v>
      </c>
    </row>
    <row r="23" spans="1:3" ht="18.75" customHeight="1">
      <c r="A23" s="10"/>
      <c r="B23" s="17" t="s">
        <v>3</v>
      </c>
      <c r="C23" s="11">
        <v>20400</v>
      </c>
    </row>
    <row r="24" spans="1:3" ht="18.75" customHeight="1">
      <c r="A24" s="10" t="s">
        <v>56</v>
      </c>
      <c r="B24" s="17" t="s">
        <v>14</v>
      </c>
      <c r="C24" s="11">
        <v>23200</v>
      </c>
    </row>
    <row r="25" spans="1:3" ht="18.75" customHeight="1">
      <c r="A25" s="10"/>
      <c r="B25" s="17" t="s">
        <v>9</v>
      </c>
      <c r="C25" s="11">
        <v>13690</v>
      </c>
    </row>
    <row r="26" spans="1:3" ht="18.75" customHeight="1">
      <c r="A26" s="10"/>
      <c r="B26" s="17" t="s">
        <v>15</v>
      </c>
      <c r="C26" s="11">
        <v>25030</v>
      </c>
    </row>
    <row r="27" spans="1:3" ht="18.75" customHeight="1">
      <c r="A27" s="10"/>
      <c r="B27" s="17" t="s">
        <v>16</v>
      </c>
      <c r="C27" s="11">
        <v>20010</v>
      </c>
    </row>
    <row r="28" spans="1:3" ht="18.75" customHeight="1">
      <c r="A28" s="10"/>
      <c r="B28" s="17" t="s">
        <v>10</v>
      </c>
      <c r="C28" s="11">
        <v>8840</v>
      </c>
    </row>
    <row r="29" spans="1:3" ht="18.75" customHeight="1">
      <c r="A29" s="10"/>
      <c r="B29" s="17" t="s">
        <v>1</v>
      </c>
      <c r="C29" s="11">
        <v>9200</v>
      </c>
    </row>
    <row r="30" spans="1:3" ht="18.75" customHeight="1">
      <c r="A30" s="10"/>
      <c r="B30" s="17" t="s">
        <v>17</v>
      </c>
      <c r="C30" s="11">
        <v>10100</v>
      </c>
    </row>
    <row r="31" spans="1:3" ht="18.75" customHeight="1" thickBot="1">
      <c r="A31" s="18"/>
      <c r="B31" s="19" t="s">
        <v>18</v>
      </c>
      <c r="C31" s="20">
        <v>18300</v>
      </c>
    </row>
    <row r="32" spans="1:3" ht="16.5" customHeight="1" thickTop="1">
      <c r="A32" s="26" t="s">
        <v>63</v>
      </c>
      <c r="B32" s="27" t="s">
        <v>13</v>
      </c>
      <c r="C32" s="28">
        <v>23540</v>
      </c>
    </row>
    <row r="33" spans="1:3" ht="16.5" customHeight="1">
      <c r="A33" s="10"/>
      <c r="B33" s="17" t="s">
        <v>8</v>
      </c>
      <c r="C33" s="11">
        <v>24070</v>
      </c>
    </row>
    <row r="34" spans="1:3" ht="16.5" customHeight="1">
      <c r="A34" s="10"/>
      <c r="B34" s="17" t="s">
        <v>6</v>
      </c>
      <c r="C34" s="11">
        <v>23920</v>
      </c>
    </row>
    <row r="35" spans="1:3" ht="16.5" customHeight="1">
      <c r="A35" s="10"/>
      <c r="B35" s="17" t="s">
        <v>3</v>
      </c>
      <c r="C35" s="11">
        <v>24100</v>
      </c>
    </row>
    <row r="36" spans="1:3" ht="16.5" customHeight="1">
      <c r="A36" s="10"/>
      <c r="B36" s="17" t="s">
        <v>14</v>
      </c>
      <c r="C36" s="11">
        <v>20650</v>
      </c>
    </row>
    <row r="37" spans="1:3" ht="16.5" customHeight="1">
      <c r="A37" s="10"/>
      <c r="B37" s="17" t="s">
        <v>9</v>
      </c>
      <c r="C37" s="11">
        <v>24050</v>
      </c>
    </row>
    <row r="38" spans="1:3" ht="16.5" customHeight="1">
      <c r="A38" s="10"/>
      <c r="B38" s="17" t="s">
        <v>15</v>
      </c>
      <c r="C38" s="11">
        <v>23700</v>
      </c>
    </row>
    <row r="39" spans="1:3" ht="16.5" customHeight="1">
      <c r="A39" s="10"/>
      <c r="B39" s="17" t="s">
        <v>16</v>
      </c>
      <c r="C39" s="11">
        <v>23800</v>
      </c>
    </row>
    <row r="40" spans="1:3" ht="16.5" customHeight="1">
      <c r="A40" s="10"/>
      <c r="B40" s="17" t="s">
        <v>10</v>
      </c>
      <c r="C40" s="11">
        <v>23900</v>
      </c>
    </row>
    <row r="41" spans="1:3" ht="16.5" customHeight="1">
      <c r="A41" s="10"/>
      <c r="B41" s="17" t="s">
        <v>1</v>
      </c>
      <c r="C41" s="11">
        <v>17800</v>
      </c>
    </row>
    <row r="42" spans="1:3" ht="16.5" customHeight="1">
      <c r="A42" s="10"/>
      <c r="B42" s="17" t="s">
        <v>17</v>
      </c>
      <c r="C42" s="11">
        <v>20200</v>
      </c>
    </row>
    <row r="43" spans="1:3" ht="16.5" customHeight="1">
      <c r="A43" s="18"/>
      <c r="B43" s="19" t="s">
        <v>18</v>
      </c>
      <c r="C43" s="20">
        <v>22900</v>
      </c>
    </row>
    <row r="45" spans="1:3" ht="16.5" customHeight="1" thickBot="1">
      <c r="A45" s="21" t="s">
        <v>19</v>
      </c>
      <c r="B45" s="22"/>
      <c r="C45" s="2"/>
    </row>
    <row r="46" spans="1:3" ht="12.75">
      <c r="A46" s="34" t="str">
        <f>"2020（令和2）年"&amp;COUNTA(C32:C43)&amp;"月迄"</f>
        <v>2020（令和2）年12月迄</v>
      </c>
      <c r="B46" s="35"/>
      <c r="C46" s="29">
        <f>SUM(C32:C43)</f>
        <v>272630</v>
      </c>
    </row>
    <row r="47" spans="1:3" ht="12.75">
      <c r="A47" s="36" t="str">
        <f>"前年"&amp;COUNTA(C32:C43)&amp;"月迄"</f>
        <v>前年12月迄</v>
      </c>
      <c r="B47" s="37"/>
      <c r="C47" s="30">
        <f ca="1">SUM(C20:(INDIRECT("c"&amp;COUNT($C32:$C43)+19)))</f>
        <v>217520</v>
      </c>
    </row>
    <row r="48" spans="1:3" ht="13.5" thickBot="1">
      <c r="A48" s="38" t="s">
        <v>20</v>
      </c>
      <c r="B48" s="39"/>
      <c r="C48" s="31">
        <f>C46-C47</f>
        <v>55110</v>
      </c>
    </row>
    <row r="49" spans="1:3" ht="16.5" customHeight="1">
      <c r="A49" s="2" t="s">
        <v>4</v>
      </c>
      <c r="B49" s="2"/>
      <c r="C49" s="2"/>
    </row>
  </sheetData>
  <sheetProtection/>
  <mergeCells count="4">
    <mergeCell ref="A4:B4"/>
    <mergeCell ref="A46:B46"/>
    <mergeCell ref="A47:B47"/>
    <mergeCell ref="A48:B48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7.75390625" style="0" customWidth="1"/>
    <col min="2" max="2" width="5.50390625" style="0" customWidth="1"/>
    <col min="3" max="3" width="15.625" style="0" customWidth="1"/>
  </cols>
  <sheetData>
    <row r="1" ht="16.5" customHeight="1">
      <c r="A1" s="4" t="s">
        <v>57</v>
      </c>
    </row>
    <row r="2" ht="12.75">
      <c r="A2" s="1"/>
    </row>
    <row r="3" ht="16.5" customHeight="1">
      <c r="A3" s="5" t="s">
        <v>5</v>
      </c>
    </row>
    <row r="4" spans="1:3" ht="18.75" customHeight="1">
      <c r="A4" s="32" t="s">
        <v>2</v>
      </c>
      <c r="B4" s="33"/>
      <c r="C4" s="6" t="s">
        <v>7</v>
      </c>
    </row>
    <row r="5" spans="1:3" ht="18.75" customHeight="1">
      <c r="A5" s="7" t="s">
        <v>22</v>
      </c>
      <c r="B5" s="8" t="s">
        <v>0</v>
      </c>
      <c r="C5" s="9">
        <v>690040</v>
      </c>
    </row>
    <row r="6" spans="1:3" ht="18.75" customHeight="1">
      <c r="A6" s="10" t="s">
        <v>23</v>
      </c>
      <c r="B6" s="3" t="s">
        <v>0</v>
      </c>
      <c r="C6" s="11">
        <v>752070</v>
      </c>
    </row>
    <row r="7" spans="1:3" ht="18.75" customHeight="1">
      <c r="A7" s="10" t="s">
        <v>24</v>
      </c>
      <c r="B7" s="3" t="s">
        <v>0</v>
      </c>
      <c r="C7" s="11">
        <v>738740</v>
      </c>
    </row>
    <row r="8" spans="1:3" ht="18.75" customHeight="1">
      <c r="A8" s="10" t="s">
        <v>25</v>
      </c>
      <c r="B8" s="3" t="s">
        <v>0</v>
      </c>
      <c r="C8" s="11">
        <v>488590</v>
      </c>
    </row>
    <row r="9" spans="1:3" ht="18.75" customHeight="1">
      <c r="A9" s="10" t="s">
        <v>26</v>
      </c>
      <c r="B9" s="3" t="s">
        <v>0</v>
      </c>
      <c r="C9" s="11">
        <v>584930</v>
      </c>
    </row>
    <row r="10" spans="1:3" ht="18.75" customHeight="1">
      <c r="A10" s="10" t="s">
        <v>27</v>
      </c>
      <c r="B10" s="3" t="s">
        <v>0</v>
      </c>
      <c r="C10" s="11">
        <v>451030</v>
      </c>
    </row>
    <row r="11" spans="1:3" ht="18.75" customHeight="1">
      <c r="A11" s="10" t="s">
        <v>28</v>
      </c>
      <c r="B11" s="3" t="s">
        <v>0</v>
      </c>
      <c r="C11" s="11">
        <v>590430</v>
      </c>
    </row>
    <row r="12" spans="1:3" ht="18.75" customHeight="1">
      <c r="A12" s="10" t="s">
        <v>29</v>
      </c>
      <c r="B12" s="3" t="s">
        <v>0</v>
      </c>
      <c r="C12" s="11">
        <v>594880</v>
      </c>
    </row>
    <row r="13" spans="1:3" ht="18.75" customHeight="1">
      <c r="A13" s="10" t="s">
        <v>30</v>
      </c>
      <c r="B13" s="3" t="s">
        <v>0</v>
      </c>
      <c r="C13" s="11">
        <v>506470</v>
      </c>
    </row>
    <row r="14" spans="1:3" ht="18.75" customHeight="1">
      <c r="A14" s="10" t="s">
        <v>31</v>
      </c>
      <c r="B14" s="3" t="s">
        <v>11</v>
      </c>
      <c r="C14" s="11">
        <v>536030</v>
      </c>
    </row>
    <row r="15" spans="1:3" ht="18.75" customHeight="1">
      <c r="A15" s="10" t="s">
        <v>32</v>
      </c>
      <c r="B15" s="25" t="s">
        <v>11</v>
      </c>
      <c r="C15" s="11">
        <v>397390</v>
      </c>
    </row>
    <row r="16" spans="1:3" ht="18.75" customHeight="1">
      <c r="A16" s="10" t="s">
        <v>33</v>
      </c>
      <c r="B16" s="25" t="s">
        <v>11</v>
      </c>
      <c r="C16" s="11">
        <v>532801</v>
      </c>
    </row>
    <row r="17" spans="1:3" ht="18.75" customHeight="1">
      <c r="A17" s="10" t="s">
        <v>34</v>
      </c>
      <c r="B17" s="25" t="s">
        <v>11</v>
      </c>
      <c r="C17" s="11">
        <v>690680</v>
      </c>
    </row>
    <row r="18" spans="1:3" ht="18.75" customHeight="1" thickBot="1">
      <c r="A18" s="12" t="s">
        <v>54</v>
      </c>
      <c r="B18" s="13" t="s">
        <v>11</v>
      </c>
      <c r="C18" s="14">
        <v>337340</v>
      </c>
    </row>
    <row r="19" spans="1:3" ht="18.75" customHeight="1" thickTop="1">
      <c r="A19" s="26" t="s">
        <v>36</v>
      </c>
      <c r="B19" s="27" t="s">
        <v>13</v>
      </c>
      <c r="C19" s="28">
        <v>55540</v>
      </c>
    </row>
    <row r="20" spans="1:3" ht="18.75" customHeight="1">
      <c r="A20" s="10"/>
      <c r="B20" s="17" t="s">
        <v>8</v>
      </c>
      <c r="C20" s="11">
        <v>14040</v>
      </c>
    </row>
    <row r="21" spans="1:3" ht="18.75" customHeight="1">
      <c r="A21" s="10"/>
      <c r="B21" s="17" t="s">
        <v>6</v>
      </c>
      <c r="C21" s="11">
        <v>19760</v>
      </c>
    </row>
    <row r="22" spans="1:3" ht="18.75" customHeight="1">
      <c r="A22" s="10"/>
      <c r="B22" s="17" t="s">
        <v>3</v>
      </c>
      <c r="C22" s="11">
        <v>29230</v>
      </c>
    </row>
    <row r="23" spans="1:3" ht="18.75" customHeight="1">
      <c r="A23" s="10"/>
      <c r="B23" s="17" t="s">
        <v>14</v>
      </c>
      <c r="C23" s="11">
        <v>29390</v>
      </c>
    </row>
    <row r="24" spans="1:3" ht="18.75" customHeight="1">
      <c r="A24" s="10"/>
      <c r="B24" s="17" t="s">
        <v>9</v>
      </c>
      <c r="C24" s="11">
        <v>11580</v>
      </c>
    </row>
    <row r="25" spans="1:3" ht="18.75" customHeight="1">
      <c r="A25" s="10"/>
      <c r="B25" s="17" t="s">
        <v>15</v>
      </c>
      <c r="C25" s="11">
        <v>10930</v>
      </c>
    </row>
    <row r="26" spans="1:3" ht="18.75" customHeight="1">
      <c r="A26" s="10"/>
      <c r="B26" s="17" t="s">
        <v>16</v>
      </c>
      <c r="C26" s="11">
        <v>20080</v>
      </c>
    </row>
    <row r="27" spans="1:3" ht="18.75" customHeight="1">
      <c r="A27" s="10"/>
      <c r="B27" s="17" t="s">
        <v>10</v>
      </c>
      <c r="C27" s="11">
        <v>27930</v>
      </c>
    </row>
    <row r="28" spans="1:3" ht="18.75" customHeight="1">
      <c r="A28" s="10"/>
      <c r="B28" s="17" t="s">
        <v>1</v>
      </c>
      <c r="C28" s="11">
        <v>38420</v>
      </c>
    </row>
    <row r="29" spans="1:3" ht="18.75" customHeight="1">
      <c r="A29" s="10"/>
      <c r="B29" s="17" t="s">
        <v>17</v>
      </c>
      <c r="C29" s="11">
        <v>41080</v>
      </c>
    </row>
    <row r="30" spans="1:3" ht="18.75" customHeight="1" thickBot="1">
      <c r="A30" s="18"/>
      <c r="B30" s="19" t="s">
        <v>18</v>
      </c>
      <c r="C30" s="20">
        <v>39360</v>
      </c>
    </row>
    <row r="31" spans="1:3" ht="16.5" customHeight="1" thickTop="1">
      <c r="A31" s="26" t="s">
        <v>55</v>
      </c>
      <c r="B31" s="27" t="s">
        <v>13</v>
      </c>
      <c r="C31" s="28">
        <v>33030</v>
      </c>
    </row>
    <row r="32" spans="1:3" ht="16.5" customHeight="1">
      <c r="A32" s="10"/>
      <c r="B32" s="17" t="s">
        <v>8</v>
      </c>
      <c r="C32" s="11">
        <v>24630</v>
      </c>
    </row>
    <row r="33" spans="1:3" ht="16.5" customHeight="1">
      <c r="A33" s="10"/>
      <c r="B33" s="17" t="s">
        <v>6</v>
      </c>
      <c r="C33" s="11">
        <v>11090</v>
      </c>
    </row>
    <row r="34" spans="1:3" ht="16.5" customHeight="1">
      <c r="A34" s="10"/>
      <c r="B34" s="17" t="s">
        <v>3</v>
      </c>
      <c r="C34" s="11">
        <v>20400</v>
      </c>
    </row>
    <row r="35" spans="1:3" ht="16.5" customHeight="1">
      <c r="A35" s="10" t="s">
        <v>56</v>
      </c>
      <c r="B35" s="17" t="s">
        <v>14</v>
      </c>
      <c r="C35" s="11">
        <v>23200</v>
      </c>
    </row>
    <row r="36" spans="1:3" ht="16.5" customHeight="1">
      <c r="A36" s="10"/>
      <c r="B36" s="17" t="s">
        <v>9</v>
      </c>
      <c r="C36" s="11">
        <v>13690</v>
      </c>
    </row>
    <row r="37" spans="1:3" ht="16.5" customHeight="1">
      <c r="A37" s="10"/>
      <c r="B37" s="17" t="s">
        <v>15</v>
      </c>
      <c r="C37" s="11">
        <v>25030</v>
      </c>
    </row>
    <row r="38" spans="1:3" ht="16.5" customHeight="1">
      <c r="A38" s="10"/>
      <c r="B38" s="17" t="s">
        <v>16</v>
      </c>
      <c r="C38" s="11">
        <v>20010</v>
      </c>
    </row>
    <row r="39" spans="1:3" ht="16.5" customHeight="1">
      <c r="A39" s="10"/>
      <c r="B39" s="17" t="s">
        <v>10</v>
      </c>
      <c r="C39" s="11">
        <v>8840</v>
      </c>
    </row>
    <row r="40" spans="1:3" ht="16.5" customHeight="1">
      <c r="A40" s="10"/>
      <c r="B40" s="17" t="s">
        <v>1</v>
      </c>
      <c r="C40" s="11">
        <v>9200</v>
      </c>
    </row>
    <row r="41" spans="1:3" ht="16.5" customHeight="1">
      <c r="A41" s="10"/>
      <c r="B41" s="17" t="s">
        <v>17</v>
      </c>
      <c r="C41" s="11">
        <v>10100</v>
      </c>
    </row>
    <row r="42" spans="1:3" ht="16.5" customHeight="1">
      <c r="A42" s="18"/>
      <c r="B42" s="19" t="s">
        <v>18</v>
      </c>
      <c r="C42" s="20">
        <v>18300</v>
      </c>
    </row>
    <row r="44" spans="1:3" ht="16.5" customHeight="1" thickBot="1">
      <c r="A44" s="21" t="s">
        <v>19</v>
      </c>
      <c r="B44" s="22"/>
      <c r="C44" s="2"/>
    </row>
    <row r="45" spans="1:3" ht="12.75">
      <c r="A45" s="34" t="str">
        <f>"2019（令和元）年"&amp;COUNTA(C31:C42)&amp;"月迄"</f>
        <v>2019（令和元）年12月迄</v>
      </c>
      <c r="B45" s="35"/>
      <c r="C45" s="29">
        <f>SUM(C31:C42)</f>
        <v>217520</v>
      </c>
    </row>
    <row r="46" spans="1:3" ht="12.75">
      <c r="A46" s="36" t="str">
        <f>"前年"&amp;COUNTA(C31:C42)&amp;"月迄"</f>
        <v>前年12月迄</v>
      </c>
      <c r="B46" s="37"/>
      <c r="C46" s="30">
        <f ca="1">SUM(C19:(INDIRECT("c"&amp;COUNT($C31:$C42)+18)))</f>
        <v>337340</v>
      </c>
    </row>
    <row r="47" spans="1:3" ht="13.5" thickBot="1">
      <c r="A47" s="38" t="s">
        <v>20</v>
      </c>
      <c r="B47" s="39"/>
      <c r="C47" s="31">
        <f>C45-C46</f>
        <v>-119820</v>
      </c>
    </row>
    <row r="48" spans="1:3" ht="16.5" customHeight="1">
      <c r="A48" s="2" t="s">
        <v>4</v>
      </c>
      <c r="B48" s="2"/>
      <c r="C48" s="2"/>
    </row>
  </sheetData>
  <sheetProtection/>
  <mergeCells count="4">
    <mergeCell ref="A4:B4"/>
    <mergeCell ref="A45:B45"/>
    <mergeCell ref="A46:B46"/>
    <mergeCell ref="A47:B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7.75390625" style="0" customWidth="1"/>
    <col min="2" max="2" width="5.50390625" style="0" customWidth="1"/>
    <col min="3" max="3" width="15.625" style="0" customWidth="1"/>
  </cols>
  <sheetData>
    <row r="1" ht="16.5" customHeight="1">
      <c r="A1" s="4" t="s">
        <v>21</v>
      </c>
    </row>
    <row r="2" ht="12.75">
      <c r="A2" s="1"/>
    </row>
    <row r="3" ht="16.5" customHeight="1">
      <c r="A3" s="5" t="s">
        <v>5</v>
      </c>
    </row>
    <row r="4" spans="1:3" ht="18.75" customHeight="1">
      <c r="A4" s="32" t="s">
        <v>2</v>
      </c>
      <c r="B4" s="33"/>
      <c r="C4" s="6" t="s">
        <v>7</v>
      </c>
    </row>
    <row r="5" spans="1:3" ht="18.75" customHeight="1">
      <c r="A5" s="7" t="s">
        <v>22</v>
      </c>
      <c r="B5" s="8" t="s">
        <v>0</v>
      </c>
      <c r="C5" s="9">
        <v>690040</v>
      </c>
    </row>
    <row r="6" spans="1:3" ht="18.75" customHeight="1">
      <c r="A6" s="10" t="s">
        <v>23</v>
      </c>
      <c r="B6" s="3" t="s">
        <v>0</v>
      </c>
      <c r="C6" s="11">
        <v>752070</v>
      </c>
    </row>
    <row r="7" spans="1:3" ht="18.75" customHeight="1">
      <c r="A7" s="10" t="s">
        <v>24</v>
      </c>
      <c r="B7" s="3" t="s">
        <v>0</v>
      </c>
      <c r="C7" s="11">
        <v>738740</v>
      </c>
    </row>
    <row r="8" spans="1:3" ht="18.75" customHeight="1">
      <c r="A8" s="10" t="s">
        <v>25</v>
      </c>
      <c r="B8" s="3" t="s">
        <v>0</v>
      </c>
      <c r="C8" s="11">
        <v>488590</v>
      </c>
    </row>
    <row r="9" spans="1:3" ht="18.75" customHeight="1">
      <c r="A9" s="10" t="s">
        <v>26</v>
      </c>
      <c r="B9" s="3" t="s">
        <v>0</v>
      </c>
      <c r="C9" s="11">
        <v>584930</v>
      </c>
    </row>
    <row r="10" spans="1:3" ht="18.75" customHeight="1">
      <c r="A10" s="10" t="s">
        <v>27</v>
      </c>
      <c r="B10" s="3" t="s">
        <v>0</v>
      </c>
      <c r="C10" s="11">
        <v>451030</v>
      </c>
    </row>
    <row r="11" spans="1:3" ht="18.75" customHeight="1">
      <c r="A11" s="10" t="s">
        <v>28</v>
      </c>
      <c r="B11" s="3" t="s">
        <v>0</v>
      </c>
      <c r="C11" s="11">
        <v>590430</v>
      </c>
    </row>
    <row r="12" spans="1:3" ht="18.75" customHeight="1">
      <c r="A12" s="10" t="s">
        <v>29</v>
      </c>
      <c r="B12" s="3" t="s">
        <v>0</v>
      </c>
      <c r="C12" s="11">
        <v>594880</v>
      </c>
    </row>
    <row r="13" spans="1:3" ht="18.75" customHeight="1">
      <c r="A13" s="10" t="s">
        <v>30</v>
      </c>
      <c r="B13" s="3" t="s">
        <v>0</v>
      </c>
      <c r="C13" s="11">
        <v>506470</v>
      </c>
    </row>
    <row r="14" spans="1:3" ht="18.75" customHeight="1">
      <c r="A14" s="10" t="s">
        <v>31</v>
      </c>
      <c r="B14" s="3" t="s">
        <v>11</v>
      </c>
      <c r="C14" s="11">
        <v>536030</v>
      </c>
    </row>
    <row r="15" spans="1:3" ht="18.75" customHeight="1">
      <c r="A15" s="10" t="s">
        <v>32</v>
      </c>
      <c r="B15" s="25" t="s">
        <v>11</v>
      </c>
      <c r="C15" s="11">
        <v>397390</v>
      </c>
    </row>
    <row r="16" spans="1:3" ht="18.75" customHeight="1">
      <c r="A16" s="10" t="s">
        <v>33</v>
      </c>
      <c r="B16" s="25" t="s">
        <v>11</v>
      </c>
      <c r="C16" s="11">
        <v>532801</v>
      </c>
    </row>
    <row r="17" spans="1:3" ht="18.75" customHeight="1" thickBot="1">
      <c r="A17" s="12" t="s">
        <v>34</v>
      </c>
      <c r="B17" s="13" t="s">
        <v>11</v>
      </c>
      <c r="C17" s="14">
        <v>690680</v>
      </c>
    </row>
    <row r="18" spans="1:3" ht="18.75" customHeight="1" thickTop="1">
      <c r="A18" s="26" t="s">
        <v>35</v>
      </c>
      <c r="B18" s="27" t="s">
        <v>13</v>
      </c>
      <c r="C18" s="28">
        <v>33450</v>
      </c>
    </row>
    <row r="19" spans="1:3" ht="18.75" customHeight="1">
      <c r="A19" s="10"/>
      <c r="B19" s="17" t="s">
        <v>8</v>
      </c>
      <c r="C19" s="11">
        <v>73000</v>
      </c>
    </row>
    <row r="20" spans="1:3" ht="18.75" customHeight="1">
      <c r="A20" s="10"/>
      <c r="B20" s="17" t="s">
        <v>6</v>
      </c>
      <c r="C20" s="11">
        <v>61470</v>
      </c>
    </row>
    <row r="21" spans="1:3" ht="18.75" customHeight="1">
      <c r="A21" s="10"/>
      <c r="B21" s="17" t="s">
        <v>3</v>
      </c>
      <c r="C21" s="11">
        <v>24970</v>
      </c>
    </row>
    <row r="22" spans="1:3" ht="18.75" customHeight="1">
      <c r="A22" s="10"/>
      <c r="B22" s="17" t="s">
        <v>14</v>
      </c>
      <c r="C22" s="11">
        <v>650</v>
      </c>
    </row>
    <row r="23" spans="1:3" ht="18.75" customHeight="1">
      <c r="A23" s="10"/>
      <c r="B23" s="17" t="s">
        <v>9</v>
      </c>
      <c r="C23" s="11">
        <v>43510</v>
      </c>
    </row>
    <row r="24" spans="1:3" ht="18.75" customHeight="1">
      <c r="A24" s="10"/>
      <c r="B24" s="17" t="s">
        <v>15</v>
      </c>
      <c r="C24" s="11">
        <v>94700</v>
      </c>
    </row>
    <row r="25" spans="1:3" ht="18.75" customHeight="1">
      <c r="A25" s="10"/>
      <c r="B25" s="17" t="s">
        <v>16</v>
      </c>
      <c r="C25" s="11">
        <v>90020</v>
      </c>
    </row>
    <row r="26" spans="1:3" ht="18.75" customHeight="1">
      <c r="A26" s="10"/>
      <c r="B26" s="17" t="s">
        <v>10</v>
      </c>
      <c r="C26" s="11">
        <v>50410</v>
      </c>
    </row>
    <row r="27" spans="1:3" ht="18.75" customHeight="1">
      <c r="A27" s="10"/>
      <c r="B27" s="17" t="s">
        <v>1</v>
      </c>
      <c r="C27" s="11">
        <v>80070</v>
      </c>
    </row>
    <row r="28" spans="1:3" ht="18.75" customHeight="1">
      <c r="A28" s="10"/>
      <c r="B28" s="17" t="s">
        <v>17</v>
      </c>
      <c r="C28" s="11">
        <v>88100</v>
      </c>
    </row>
    <row r="29" spans="1:3" ht="18.75" customHeight="1" thickBot="1">
      <c r="A29" s="18"/>
      <c r="B29" s="19" t="s">
        <v>18</v>
      </c>
      <c r="C29" s="20">
        <v>50330</v>
      </c>
    </row>
    <row r="30" spans="1:3" ht="16.5" customHeight="1" thickTop="1">
      <c r="A30" s="26" t="s">
        <v>36</v>
      </c>
      <c r="B30" s="27" t="s">
        <v>13</v>
      </c>
      <c r="C30" s="28">
        <v>55540</v>
      </c>
    </row>
    <row r="31" spans="1:3" ht="16.5" customHeight="1">
      <c r="A31" s="10"/>
      <c r="B31" s="17" t="s">
        <v>8</v>
      </c>
      <c r="C31" s="11">
        <v>14040</v>
      </c>
    </row>
    <row r="32" spans="1:3" ht="16.5" customHeight="1">
      <c r="A32" s="10"/>
      <c r="B32" s="17" t="s">
        <v>6</v>
      </c>
      <c r="C32" s="11">
        <v>19760</v>
      </c>
    </row>
    <row r="33" spans="1:3" ht="16.5" customHeight="1">
      <c r="A33" s="10"/>
      <c r="B33" s="17" t="s">
        <v>3</v>
      </c>
      <c r="C33" s="11">
        <v>29230</v>
      </c>
    </row>
    <row r="34" spans="1:3" ht="16.5" customHeight="1">
      <c r="A34" s="10"/>
      <c r="B34" s="17" t="s">
        <v>14</v>
      </c>
      <c r="C34" s="11">
        <v>29390</v>
      </c>
    </row>
    <row r="35" spans="1:3" ht="16.5" customHeight="1">
      <c r="A35" s="10"/>
      <c r="B35" s="17" t="s">
        <v>9</v>
      </c>
      <c r="C35" s="11">
        <v>11580</v>
      </c>
    </row>
    <row r="36" spans="1:3" ht="16.5" customHeight="1">
      <c r="A36" s="10"/>
      <c r="B36" s="17" t="s">
        <v>15</v>
      </c>
      <c r="C36" s="11">
        <v>10930</v>
      </c>
    </row>
    <row r="37" spans="1:3" ht="16.5" customHeight="1">
      <c r="A37" s="10"/>
      <c r="B37" s="17" t="s">
        <v>16</v>
      </c>
      <c r="C37" s="11">
        <v>20080</v>
      </c>
    </row>
    <row r="38" spans="1:3" ht="16.5" customHeight="1">
      <c r="A38" s="10"/>
      <c r="B38" s="17" t="s">
        <v>10</v>
      </c>
      <c r="C38" s="11">
        <v>27930</v>
      </c>
    </row>
    <row r="39" spans="1:3" ht="16.5" customHeight="1">
      <c r="A39" s="10"/>
      <c r="B39" s="17" t="s">
        <v>1</v>
      </c>
      <c r="C39" s="11">
        <v>38420</v>
      </c>
    </row>
    <row r="40" spans="1:3" ht="16.5" customHeight="1">
      <c r="A40" s="10"/>
      <c r="B40" s="17" t="s">
        <v>17</v>
      </c>
      <c r="C40" s="11">
        <v>41080</v>
      </c>
    </row>
    <row r="41" spans="1:3" ht="16.5" customHeight="1">
      <c r="A41" s="18"/>
      <c r="B41" s="19" t="s">
        <v>18</v>
      </c>
      <c r="C41" s="20">
        <v>39360</v>
      </c>
    </row>
    <row r="43" spans="1:3" ht="16.5" customHeight="1" thickBot="1">
      <c r="A43" s="21" t="s">
        <v>19</v>
      </c>
      <c r="B43" s="22"/>
      <c r="C43" s="2"/>
    </row>
    <row r="44" spans="1:3" ht="12.75">
      <c r="A44" s="34" t="str">
        <f>"2018（平成30）年"&amp;COUNTA(C30:C41)&amp;"月迄"</f>
        <v>2018（平成30）年12月迄</v>
      </c>
      <c r="B44" s="35"/>
      <c r="C44" s="29">
        <f>SUM(C30:C41)</f>
        <v>337340</v>
      </c>
    </row>
    <row r="45" spans="1:3" ht="12.75">
      <c r="A45" s="36" t="str">
        <f>"前年"&amp;COUNTA(C30:C41)&amp;"月迄"</f>
        <v>前年12月迄</v>
      </c>
      <c r="B45" s="37"/>
      <c r="C45" s="30">
        <f ca="1">SUM(C18:(INDIRECT("c"&amp;COUNT($C30:$C41)+17)))</f>
        <v>690680</v>
      </c>
    </row>
    <row r="46" spans="1:3" ht="13.5" thickBot="1">
      <c r="A46" s="38" t="s">
        <v>20</v>
      </c>
      <c r="B46" s="39"/>
      <c r="C46" s="31">
        <f>C44-C45</f>
        <v>-353340</v>
      </c>
    </row>
    <row r="47" spans="1:3" ht="16.5" customHeight="1">
      <c r="A47" s="2" t="s">
        <v>4</v>
      </c>
      <c r="B47" s="2"/>
      <c r="C47" s="2"/>
    </row>
  </sheetData>
  <sheetProtection/>
  <mergeCells count="4">
    <mergeCell ref="A4:B4"/>
    <mergeCell ref="A44:B44"/>
    <mergeCell ref="A45:B45"/>
    <mergeCell ref="A46:B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7.75390625" style="0" customWidth="1"/>
    <col min="2" max="2" width="5.50390625" style="0" customWidth="1"/>
    <col min="3" max="3" width="15.625" style="0" customWidth="1"/>
  </cols>
  <sheetData>
    <row r="1" ht="16.5" customHeight="1">
      <c r="A1" s="4" t="s">
        <v>37</v>
      </c>
    </row>
    <row r="2" ht="12.75">
      <c r="A2" s="1"/>
    </row>
    <row r="3" ht="16.5" customHeight="1">
      <c r="A3" s="5" t="s">
        <v>5</v>
      </c>
    </row>
    <row r="4" spans="1:3" ht="18.75" customHeight="1">
      <c r="A4" s="32" t="s">
        <v>2</v>
      </c>
      <c r="B4" s="33"/>
      <c r="C4" s="6" t="s">
        <v>7</v>
      </c>
    </row>
    <row r="5" spans="1:3" ht="18.75" customHeight="1">
      <c r="A5" s="7" t="s">
        <v>22</v>
      </c>
      <c r="B5" s="8" t="s">
        <v>0</v>
      </c>
      <c r="C5" s="9">
        <v>690040</v>
      </c>
    </row>
    <row r="6" spans="1:3" ht="18.75" customHeight="1">
      <c r="A6" s="10" t="s">
        <v>23</v>
      </c>
      <c r="B6" s="3" t="s">
        <v>0</v>
      </c>
      <c r="C6" s="11">
        <v>752070</v>
      </c>
    </row>
    <row r="7" spans="1:3" ht="18.75" customHeight="1">
      <c r="A7" s="10" t="s">
        <v>24</v>
      </c>
      <c r="B7" s="3" t="s">
        <v>0</v>
      </c>
      <c r="C7" s="11">
        <v>738740</v>
      </c>
    </row>
    <row r="8" spans="1:3" ht="18.75" customHeight="1">
      <c r="A8" s="10" t="s">
        <v>25</v>
      </c>
      <c r="B8" s="3" t="s">
        <v>0</v>
      </c>
      <c r="C8" s="11">
        <v>488590</v>
      </c>
    </row>
    <row r="9" spans="1:3" ht="18.75" customHeight="1">
      <c r="A9" s="10" t="s">
        <v>26</v>
      </c>
      <c r="B9" s="3" t="s">
        <v>0</v>
      </c>
      <c r="C9" s="11">
        <v>584930</v>
      </c>
    </row>
    <row r="10" spans="1:3" ht="18.75" customHeight="1">
      <c r="A10" s="10" t="s">
        <v>27</v>
      </c>
      <c r="B10" s="3" t="s">
        <v>0</v>
      </c>
      <c r="C10" s="11">
        <v>451030</v>
      </c>
    </row>
    <row r="11" spans="1:3" ht="18.75" customHeight="1">
      <c r="A11" s="10" t="s">
        <v>28</v>
      </c>
      <c r="B11" s="3" t="s">
        <v>0</v>
      </c>
      <c r="C11" s="11">
        <v>590430</v>
      </c>
    </row>
    <row r="12" spans="1:3" ht="18.75" customHeight="1">
      <c r="A12" s="10" t="s">
        <v>29</v>
      </c>
      <c r="B12" s="3" t="s">
        <v>0</v>
      </c>
      <c r="C12" s="11">
        <v>594880</v>
      </c>
    </row>
    <row r="13" spans="1:3" ht="18.75" customHeight="1">
      <c r="A13" s="10" t="s">
        <v>30</v>
      </c>
      <c r="B13" s="3" t="s">
        <v>0</v>
      </c>
      <c r="C13" s="11">
        <v>506470</v>
      </c>
    </row>
    <row r="14" spans="1:3" ht="18.75" customHeight="1">
      <c r="A14" s="10" t="s">
        <v>31</v>
      </c>
      <c r="B14" s="3" t="s">
        <v>11</v>
      </c>
      <c r="C14" s="11">
        <v>536030</v>
      </c>
    </row>
    <row r="15" spans="1:3" ht="18.75" customHeight="1">
      <c r="A15" s="10" t="s">
        <v>32</v>
      </c>
      <c r="B15" s="25" t="s">
        <v>11</v>
      </c>
      <c r="C15" s="11">
        <v>397390</v>
      </c>
    </row>
    <row r="16" spans="1:3" ht="18.75" customHeight="1" thickBot="1">
      <c r="A16" s="12" t="s">
        <v>33</v>
      </c>
      <c r="B16" s="13" t="s">
        <v>11</v>
      </c>
      <c r="C16" s="14">
        <v>532801</v>
      </c>
    </row>
    <row r="17" spans="1:3" ht="18.75" customHeight="1" thickTop="1">
      <c r="A17" s="10" t="s">
        <v>33</v>
      </c>
      <c r="B17" s="17" t="s">
        <v>13</v>
      </c>
      <c r="C17" s="11">
        <v>20120</v>
      </c>
    </row>
    <row r="18" spans="1:3" ht="18.75" customHeight="1">
      <c r="A18" s="10"/>
      <c r="B18" s="17" t="s">
        <v>8</v>
      </c>
      <c r="C18" s="11">
        <v>47160</v>
      </c>
    </row>
    <row r="19" spans="1:3" ht="18.75" customHeight="1">
      <c r="A19" s="10"/>
      <c r="B19" s="17" t="s">
        <v>6</v>
      </c>
      <c r="C19" s="11">
        <v>104441</v>
      </c>
    </row>
    <row r="20" spans="1:3" ht="18.75" customHeight="1">
      <c r="A20" s="10"/>
      <c r="B20" s="17" t="s">
        <v>3</v>
      </c>
      <c r="C20" s="11">
        <v>32130</v>
      </c>
    </row>
    <row r="21" spans="1:3" ht="18.75" customHeight="1">
      <c r="A21" s="10"/>
      <c r="B21" s="17" t="s">
        <v>14</v>
      </c>
      <c r="C21" s="11">
        <v>33240</v>
      </c>
    </row>
    <row r="22" spans="1:3" ht="18.75" customHeight="1">
      <c r="A22" s="10"/>
      <c r="B22" s="17" t="s">
        <v>9</v>
      </c>
      <c r="C22" s="11">
        <v>36270</v>
      </c>
    </row>
    <row r="23" spans="1:3" ht="18.75" customHeight="1">
      <c r="A23" s="10"/>
      <c r="B23" s="17" t="s">
        <v>15</v>
      </c>
      <c r="C23" s="11">
        <v>27760</v>
      </c>
    </row>
    <row r="24" spans="1:3" ht="18.75" customHeight="1">
      <c r="A24" s="10"/>
      <c r="B24" s="17" t="s">
        <v>16</v>
      </c>
      <c r="C24" s="11">
        <v>29340</v>
      </c>
    </row>
    <row r="25" spans="1:3" ht="18.75" customHeight="1">
      <c r="A25" s="10"/>
      <c r="B25" s="17" t="s">
        <v>10</v>
      </c>
      <c r="C25" s="11">
        <v>58530</v>
      </c>
    </row>
    <row r="26" spans="1:3" ht="18.75" customHeight="1">
      <c r="A26" s="10"/>
      <c r="B26" s="17" t="s">
        <v>1</v>
      </c>
      <c r="C26" s="11">
        <v>44010</v>
      </c>
    </row>
    <row r="27" spans="1:3" ht="18.75" customHeight="1">
      <c r="A27" s="10"/>
      <c r="B27" s="17" t="s">
        <v>17</v>
      </c>
      <c r="C27" s="11">
        <v>61140</v>
      </c>
    </row>
    <row r="28" spans="1:3" ht="18.75" customHeight="1" thickBot="1">
      <c r="A28" s="10"/>
      <c r="B28" s="17" t="s">
        <v>18</v>
      </c>
      <c r="C28" s="11">
        <v>38660</v>
      </c>
    </row>
    <row r="29" spans="1:3" ht="16.5" customHeight="1" thickTop="1">
      <c r="A29" s="26" t="s">
        <v>35</v>
      </c>
      <c r="B29" s="27" t="s">
        <v>13</v>
      </c>
      <c r="C29" s="28">
        <v>33450</v>
      </c>
    </row>
    <row r="30" spans="1:3" ht="16.5" customHeight="1">
      <c r="A30" s="10"/>
      <c r="B30" s="17" t="s">
        <v>8</v>
      </c>
      <c r="C30" s="11">
        <v>73000</v>
      </c>
    </row>
    <row r="31" spans="1:3" ht="16.5" customHeight="1">
      <c r="A31" s="10"/>
      <c r="B31" s="17" t="s">
        <v>6</v>
      </c>
      <c r="C31" s="11">
        <v>61470</v>
      </c>
    </row>
    <row r="32" spans="1:3" ht="16.5" customHeight="1">
      <c r="A32" s="10"/>
      <c r="B32" s="17" t="s">
        <v>3</v>
      </c>
      <c r="C32" s="11">
        <v>24970</v>
      </c>
    </row>
    <row r="33" spans="1:3" ht="16.5" customHeight="1">
      <c r="A33" s="10"/>
      <c r="B33" s="17" t="s">
        <v>14</v>
      </c>
      <c r="C33" s="11">
        <v>650</v>
      </c>
    </row>
    <row r="34" spans="1:3" ht="16.5" customHeight="1">
      <c r="A34" s="10"/>
      <c r="B34" s="17" t="s">
        <v>9</v>
      </c>
      <c r="C34" s="11">
        <v>43510</v>
      </c>
    </row>
    <row r="35" spans="1:3" ht="16.5" customHeight="1">
      <c r="A35" s="10"/>
      <c r="B35" s="17" t="s">
        <v>15</v>
      </c>
      <c r="C35" s="11">
        <v>94700</v>
      </c>
    </row>
    <row r="36" spans="1:3" ht="16.5" customHeight="1">
      <c r="A36" s="10"/>
      <c r="B36" s="17" t="s">
        <v>16</v>
      </c>
      <c r="C36" s="11">
        <v>90020</v>
      </c>
    </row>
    <row r="37" spans="1:3" ht="16.5" customHeight="1">
      <c r="A37" s="10"/>
      <c r="B37" s="17" t="s">
        <v>10</v>
      </c>
      <c r="C37" s="11">
        <v>50410</v>
      </c>
    </row>
    <row r="38" spans="1:3" ht="16.5" customHeight="1">
      <c r="A38" s="10"/>
      <c r="B38" s="17" t="s">
        <v>1</v>
      </c>
      <c r="C38" s="11">
        <v>80070</v>
      </c>
    </row>
    <row r="39" spans="1:3" ht="16.5" customHeight="1">
      <c r="A39" s="10"/>
      <c r="B39" s="17" t="s">
        <v>17</v>
      </c>
      <c r="C39" s="11">
        <v>88100</v>
      </c>
    </row>
    <row r="40" spans="1:3" ht="16.5" customHeight="1">
      <c r="A40" s="18"/>
      <c r="B40" s="19" t="s">
        <v>18</v>
      </c>
      <c r="C40" s="20">
        <v>50330</v>
      </c>
    </row>
    <row r="42" spans="1:3" ht="16.5" customHeight="1" thickBot="1">
      <c r="A42" s="21" t="s">
        <v>19</v>
      </c>
      <c r="B42" s="22"/>
      <c r="C42" s="2"/>
    </row>
    <row r="43" spans="1:3" ht="12.75">
      <c r="A43" s="34" t="str">
        <f>"2017（平成29）年"&amp;COUNTA(C29:C40)&amp;"月迄"</f>
        <v>2017（平成29）年12月迄</v>
      </c>
      <c r="B43" s="35"/>
      <c r="C43" s="29">
        <f>SUM(C29:C40)</f>
        <v>690680</v>
      </c>
    </row>
    <row r="44" spans="1:3" ht="12.75">
      <c r="A44" s="36" t="str">
        <f>"前年"&amp;COUNTA(C29:C40)&amp;"月迄"</f>
        <v>前年12月迄</v>
      </c>
      <c r="B44" s="37"/>
      <c r="C44" s="30">
        <f ca="1">SUM(C17:(INDIRECT("c"&amp;COUNT($C29:$C40)+16)))</f>
        <v>532801</v>
      </c>
    </row>
    <row r="45" spans="1:3" ht="13.5" thickBot="1">
      <c r="A45" s="38" t="s">
        <v>20</v>
      </c>
      <c r="B45" s="39"/>
      <c r="C45" s="31">
        <f>C43-C44</f>
        <v>157879</v>
      </c>
    </row>
    <row r="46" spans="1:3" ht="16.5" customHeight="1">
      <c r="A46" s="2" t="s">
        <v>4</v>
      </c>
      <c r="B46" s="2"/>
      <c r="C46" s="2"/>
    </row>
  </sheetData>
  <sheetProtection/>
  <mergeCells count="4">
    <mergeCell ref="A4:B4"/>
    <mergeCell ref="A43:B43"/>
    <mergeCell ref="A44:B44"/>
    <mergeCell ref="A45:B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3" width="15.625" style="1" customWidth="1"/>
    <col min="4" max="4" width="9.00390625" style="1" bestFit="1" customWidth="1"/>
    <col min="5" max="16384" width="9.00390625" style="1" customWidth="1"/>
  </cols>
  <sheetData>
    <row r="1" ht="16.5" customHeight="1">
      <c r="A1" s="4" t="s">
        <v>38</v>
      </c>
    </row>
    <row r="2" ht="13.5" customHeight="1"/>
    <row r="3" s="2" customFormat="1" ht="16.5" customHeight="1">
      <c r="A3" s="5" t="s">
        <v>5</v>
      </c>
    </row>
    <row r="4" spans="1:3" s="2" customFormat="1" ht="18.75" customHeight="1">
      <c r="A4" s="32" t="s">
        <v>2</v>
      </c>
      <c r="B4" s="33"/>
      <c r="C4" s="6" t="s">
        <v>7</v>
      </c>
    </row>
    <row r="5" spans="1:3" s="2" customFormat="1" ht="18.75" customHeight="1">
      <c r="A5" s="7" t="s">
        <v>22</v>
      </c>
      <c r="B5" s="8" t="s">
        <v>0</v>
      </c>
      <c r="C5" s="9">
        <v>690040</v>
      </c>
    </row>
    <row r="6" spans="1:3" s="2" customFormat="1" ht="18.75" customHeight="1">
      <c r="A6" s="10" t="s">
        <v>23</v>
      </c>
      <c r="B6" s="3" t="s">
        <v>0</v>
      </c>
      <c r="C6" s="11">
        <v>752070</v>
      </c>
    </row>
    <row r="7" spans="1:3" s="2" customFormat="1" ht="18.75" customHeight="1">
      <c r="A7" s="10" t="s">
        <v>24</v>
      </c>
      <c r="B7" s="3" t="s">
        <v>0</v>
      </c>
      <c r="C7" s="11">
        <v>738740</v>
      </c>
    </row>
    <row r="8" spans="1:3" s="2" customFormat="1" ht="18.75" customHeight="1">
      <c r="A8" s="10" t="s">
        <v>25</v>
      </c>
      <c r="B8" s="3" t="s">
        <v>0</v>
      </c>
      <c r="C8" s="11">
        <v>488590</v>
      </c>
    </row>
    <row r="9" spans="1:3" s="2" customFormat="1" ht="18.75" customHeight="1">
      <c r="A9" s="10" t="s">
        <v>26</v>
      </c>
      <c r="B9" s="3" t="s">
        <v>0</v>
      </c>
      <c r="C9" s="11">
        <v>584930</v>
      </c>
    </row>
    <row r="10" spans="1:3" s="2" customFormat="1" ht="18.75" customHeight="1">
      <c r="A10" s="10" t="s">
        <v>27</v>
      </c>
      <c r="B10" s="3" t="s">
        <v>0</v>
      </c>
      <c r="C10" s="11">
        <v>451030</v>
      </c>
    </row>
    <row r="11" spans="1:3" s="2" customFormat="1" ht="18.75" customHeight="1">
      <c r="A11" s="10" t="s">
        <v>28</v>
      </c>
      <c r="B11" s="3" t="s">
        <v>0</v>
      </c>
      <c r="C11" s="11">
        <v>590430</v>
      </c>
    </row>
    <row r="12" spans="1:3" s="2" customFormat="1" ht="18.75" customHeight="1">
      <c r="A12" s="10" t="s">
        <v>29</v>
      </c>
      <c r="B12" s="3" t="s">
        <v>0</v>
      </c>
      <c r="C12" s="11">
        <v>594880</v>
      </c>
    </row>
    <row r="13" spans="1:3" s="3" customFormat="1" ht="18.75" customHeight="1">
      <c r="A13" s="10" t="s">
        <v>30</v>
      </c>
      <c r="B13" s="3" t="s">
        <v>0</v>
      </c>
      <c r="C13" s="11">
        <v>506470</v>
      </c>
    </row>
    <row r="14" spans="1:3" s="3" customFormat="1" ht="18.75" customHeight="1">
      <c r="A14" s="10" t="s">
        <v>31</v>
      </c>
      <c r="B14" s="3" t="s">
        <v>11</v>
      </c>
      <c r="C14" s="11">
        <v>536030</v>
      </c>
    </row>
    <row r="15" spans="1:3" s="3" customFormat="1" ht="18.75" customHeight="1">
      <c r="A15" s="12" t="s">
        <v>32</v>
      </c>
      <c r="B15" s="13" t="s">
        <v>11</v>
      </c>
      <c r="C15" s="14">
        <v>397390</v>
      </c>
    </row>
    <row r="16" spans="1:3" s="3" customFormat="1" ht="18.75" customHeight="1">
      <c r="A16" s="10" t="s">
        <v>32</v>
      </c>
      <c r="B16" s="15" t="s">
        <v>13</v>
      </c>
      <c r="C16" s="11">
        <v>33420</v>
      </c>
    </row>
    <row r="17" spans="1:3" s="3" customFormat="1" ht="18.75" customHeight="1">
      <c r="A17" s="10"/>
      <c r="B17" s="15" t="s">
        <v>8</v>
      </c>
      <c r="C17" s="11">
        <v>35910</v>
      </c>
    </row>
    <row r="18" spans="1:3" s="3" customFormat="1" ht="18.75" customHeight="1">
      <c r="A18" s="10"/>
      <c r="B18" s="15" t="s">
        <v>6</v>
      </c>
      <c r="C18" s="11">
        <v>29610</v>
      </c>
    </row>
    <row r="19" spans="1:3" s="3" customFormat="1" ht="18.75" customHeight="1">
      <c r="A19" s="10"/>
      <c r="B19" s="15" t="s">
        <v>3</v>
      </c>
      <c r="C19" s="11">
        <v>132320</v>
      </c>
    </row>
    <row r="20" spans="1:3" s="3" customFormat="1" ht="18.75" customHeight="1">
      <c r="A20" s="10"/>
      <c r="B20" s="15" t="s">
        <v>14</v>
      </c>
      <c r="C20" s="11">
        <v>5090</v>
      </c>
    </row>
    <row r="21" spans="1:3" s="3" customFormat="1" ht="18.75" customHeight="1">
      <c r="A21" s="10"/>
      <c r="B21" s="15" t="s">
        <v>9</v>
      </c>
      <c r="C21" s="11">
        <v>5760</v>
      </c>
    </row>
    <row r="22" spans="1:3" s="3" customFormat="1" ht="18.75" customHeight="1">
      <c r="A22" s="10"/>
      <c r="B22" s="15" t="s">
        <v>15</v>
      </c>
      <c r="C22" s="11">
        <v>0</v>
      </c>
    </row>
    <row r="23" spans="1:3" s="3" customFormat="1" ht="18.75" customHeight="1">
      <c r="A23" s="10"/>
      <c r="B23" s="15" t="s">
        <v>16</v>
      </c>
      <c r="C23" s="11">
        <v>23960</v>
      </c>
    </row>
    <row r="24" spans="1:3" s="3" customFormat="1" ht="18.75" customHeight="1">
      <c r="A24" s="10"/>
      <c r="B24" s="15" t="s">
        <v>10</v>
      </c>
      <c r="C24" s="11">
        <v>24190</v>
      </c>
    </row>
    <row r="25" spans="1:3" s="3" customFormat="1" ht="18.75" customHeight="1">
      <c r="A25" s="10"/>
      <c r="B25" s="15" t="s">
        <v>1</v>
      </c>
      <c r="C25" s="11">
        <v>31810</v>
      </c>
    </row>
    <row r="26" spans="1:3" s="3" customFormat="1" ht="18.75" customHeight="1">
      <c r="A26" s="10"/>
      <c r="B26" s="15" t="s">
        <v>17</v>
      </c>
      <c r="C26" s="11">
        <v>36690</v>
      </c>
    </row>
    <row r="27" spans="1:3" s="3" customFormat="1" ht="18.75" customHeight="1">
      <c r="A27" s="12"/>
      <c r="B27" s="16" t="s">
        <v>18</v>
      </c>
      <c r="C27" s="14">
        <v>38630</v>
      </c>
    </row>
    <row r="28" spans="1:3" s="2" customFormat="1" ht="16.5" customHeight="1">
      <c r="A28" s="10" t="s">
        <v>39</v>
      </c>
      <c r="B28" s="17" t="s">
        <v>13</v>
      </c>
      <c r="C28" s="11">
        <v>20120</v>
      </c>
    </row>
    <row r="29" spans="1:3" s="2" customFormat="1" ht="16.5" customHeight="1">
      <c r="A29" s="10"/>
      <c r="B29" s="17" t="s">
        <v>8</v>
      </c>
      <c r="C29" s="11">
        <v>47160</v>
      </c>
    </row>
    <row r="30" spans="1:3" s="2" customFormat="1" ht="16.5" customHeight="1">
      <c r="A30" s="10"/>
      <c r="B30" s="17" t="s">
        <v>6</v>
      </c>
      <c r="C30" s="11">
        <v>104441</v>
      </c>
    </row>
    <row r="31" spans="1:3" s="2" customFormat="1" ht="16.5" customHeight="1">
      <c r="A31" s="10"/>
      <c r="B31" s="17" t="s">
        <v>3</v>
      </c>
      <c r="C31" s="11">
        <v>32130</v>
      </c>
    </row>
    <row r="32" spans="1:3" s="2" customFormat="1" ht="16.5" customHeight="1">
      <c r="A32" s="10"/>
      <c r="B32" s="17" t="s">
        <v>14</v>
      </c>
      <c r="C32" s="11">
        <v>33240</v>
      </c>
    </row>
    <row r="33" spans="1:3" s="2" customFormat="1" ht="16.5" customHeight="1">
      <c r="A33" s="10"/>
      <c r="B33" s="17" t="s">
        <v>9</v>
      </c>
      <c r="C33" s="11">
        <v>36270</v>
      </c>
    </row>
    <row r="34" spans="1:3" s="2" customFormat="1" ht="16.5" customHeight="1">
      <c r="A34" s="10"/>
      <c r="B34" s="17" t="s">
        <v>15</v>
      </c>
      <c r="C34" s="11">
        <v>27760</v>
      </c>
    </row>
    <row r="35" spans="1:3" s="2" customFormat="1" ht="16.5" customHeight="1">
      <c r="A35" s="10"/>
      <c r="B35" s="17" t="s">
        <v>16</v>
      </c>
      <c r="C35" s="11">
        <v>29340</v>
      </c>
    </row>
    <row r="36" spans="1:3" s="2" customFormat="1" ht="16.5" customHeight="1">
      <c r="A36" s="10"/>
      <c r="B36" s="17" t="s">
        <v>10</v>
      </c>
      <c r="C36" s="11">
        <v>58530</v>
      </c>
    </row>
    <row r="37" spans="1:3" s="2" customFormat="1" ht="16.5" customHeight="1">
      <c r="A37" s="10"/>
      <c r="B37" s="17" t="s">
        <v>1</v>
      </c>
      <c r="C37" s="11">
        <v>44010</v>
      </c>
    </row>
    <row r="38" spans="1:3" s="2" customFormat="1" ht="16.5" customHeight="1">
      <c r="A38" s="10"/>
      <c r="B38" s="17" t="s">
        <v>17</v>
      </c>
      <c r="C38" s="11">
        <v>61140</v>
      </c>
    </row>
    <row r="39" spans="1:3" s="2" customFormat="1" ht="16.5" customHeight="1">
      <c r="A39" s="18"/>
      <c r="B39" s="19" t="s">
        <v>18</v>
      </c>
      <c r="C39" s="20">
        <v>38660</v>
      </c>
    </row>
    <row r="41" spans="1:2" s="2" customFormat="1" ht="16.5" customHeight="1">
      <c r="A41" s="21" t="s">
        <v>19</v>
      </c>
      <c r="B41" s="22"/>
    </row>
    <row r="42" spans="1:3" s="2" customFormat="1" ht="12.75">
      <c r="A42" s="34" t="str">
        <f>"2016（平成28）年"&amp;COUNTA(C28:C39)&amp;"月迄"</f>
        <v>2016（平成28）年12月迄</v>
      </c>
      <c r="B42" s="35"/>
      <c r="C42" s="29">
        <f>SUM(C28:C39)</f>
        <v>532801</v>
      </c>
    </row>
    <row r="43" spans="1:3" ht="12.75">
      <c r="A43" s="36" t="str">
        <f>"前年"&amp;COUNTA(C28:C39)&amp;"月迄"</f>
        <v>前年12月迄</v>
      </c>
      <c r="B43" s="37"/>
      <c r="C43" s="30">
        <f ca="1">SUM(C16:(INDIRECT("c"&amp;COUNT($C28:$C39)+15)))</f>
        <v>397390</v>
      </c>
    </row>
    <row r="44" spans="1:3" ht="12.75">
      <c r="A44" s="38" t="s">
        <v>20</v>
      </c>
      <c r="B44" s="39"/>
      <c r="C44" s="31">
        <f>C42-C43</f>
        <v>135411</v>
      </c>
    </row>
    <row r="45" s="2" customFormat="1" ht="16.5" customHeight="1">
      <c r="A45" s="2" t="s">
        <v>4</v>
      </c>
    </row>
  </sheetData>
  <sheetProtection/>
  <mergeCells count="4">
    <mergeCell ref="A4:B4"/>
    <mergeCell ref="A42:B42"/>
    <mergeCell ref="A43:B43"/>
    <mergeCell ref="A44:B4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3" width="15.625" style="1" customWidth="1"/>
    <col min="4" max="4" width="9.00390625" style="1" bestFit="1" customWidth="1"/>
    <col min="5" max="16384" width="9.00390625" style="1" customWidth="1"/>
  </cols>
  <sheetData>
    <row r="1" ht="16.5" customHeight="1">
      <c r="A1" s="4" t="s">
        <v>40</v>
      </c>
    </row>
    <row r="2" ht="13.5" customHeight="1"/>
    <row r="3" s="2" customFormat="1" ht="16.5" customHeight="1">
      <c r="A3" s="5" t="s">
        <v>5</v>
      </c>
    </row>
    <row r="4" spans="1:3" s="2" customFormat="1" ht="18.75" customHeight="1">
      <c r="A4" s="32" t="s">
        <v>2</v>
      </c>
      <c r="B4" s="33"/>
      <c r="C4" s="6" t="s">
        <v>7</v>
      </c>
    </row>
    <row r="5" spans="1:3" s="2" customFormat="1" ht="18.75" customHeight="1">
      <c r="A5" s="7" t="s">
        <v>22</v>
      </c>
      <c r="B5" s="8" t="s">
        <v>0</v>
      </c>
      <c r="C5" s="9">
        <v>690040</v>
      </c>
    </row>
    <row r="6" spans="1:3" s="2" customFormat="1" ht="18.75" customHeight="1">
      <c r="A6" s="10" t="s">
        <v>23</v>
      </c>
      <c r="B6" s="3" t="s">
        <v>0</v>
      </c>
      <c r="C6" s="11">
        <v>752070</v>
      </c>
    </row>
    <row r="7" spans="1:3" s="2" customFormat="1" ht="18.75" customHeight="1">
      <c r="A7" s="10" t="s">
        <v>24</v>
      </c>
      <c r="B7" s="3" t="s">
        <v>0</v>
      </c>
      <c r="C7" s="11">
        <v>738740</v>
      </c>
    </row>
    <row r="8" spans="1:3" s="2" customFormat="1" ht="18.75" customHeight="1">
      <c r="A8" s="10" t="s">
        <v>25</v>
      </c>
      <c r="B8" s="3" t="s">
        <v>0</v>
      </c>
      <c r="C8" s="11">
        <v>488590</v>
      </c>
    </row>
    <row r="9" spans="1:3" s="2" customFormat="1" ht="18.75" customHeight="1">
      <c r="A9" s="10" t="s">
        <v>26</v>
      </c>
      <c r="B9" s="3" t="s">
        <v>0</v>
      </c>
      <c r="C9" s="11">
        <v>584930</v>
      </c>
    </row>
    <row r="10" spans="1:3" s="2" customFormat="1" ht="18.75" customHeight="1">
      <c r="A10" s="10" t="s">
        <v>27</v>
      </c>
      <c r="B10" s="3" t="s">
        <v>0</v>
      </c>
      <c r="C10" s="11">
        <v>451030</v>
      </c>
    </row>
    <row r="11" spans="1:3" s="2" customFormat="1" ht="18.75" customHeight="1">
      <c r="A11" s="10" t="s">
        <v>28</v>
      </c>
      <c r="B11" s="3" t="s">
        <v>0</v>
      </c>
      <c r="C11" s="11">
        <v>590430</v>
      </c>
    </row>
    <row r="12" spans="1:3" s="2" customFormat="1" ht="18.75" customHeight="1">
      <c r="A12" s="10" t="s">
        <v>29</v>
      </c>
      <c r="B12" s="3" t="s">
        <v>0</v>
      </c>
      <c r="C12" s="11">
        <v>594880</v>
      </c>
    </row>
    <row r="13" spans="1:3" s="3" customFormat="1" ht="18.75" customHeight="1">
      <c r="A13" s="10" t="s">
        <v>30</v>
      </c>
      <c r="B13" s="3" t="s">
        <v>0</v>
      </c>
      <c r="C13" s="11">
        <v>506470</v>
      </c>
    </row>
    <row r="14" spans="1:3" s="3" customFormat="1" ht="18.75" customHeight="1">
      <c r="A14" s="12" t="s">
        <v>31</v>
      </c>
      <c r="B14" s="13" t="s">
        <v>11</v>
      </c>
      <c r="C14" s="14">
        <f>SUM(C15:C26)</f>
        <v>536030</v>
      </c>
    </row>
    <row r="15" spans="1:3" s="3" customFormat="1" ht="18.75" customHeight="1">
      <c r="A15" s="10" t="s">
        <v>31</v>
      </c>
      <c r="B15" s="15" t="s">
        <v>13</v>
      </c>
      <c r="C15" s="11">
        <v>30910</v>
      </c>
    </row>
    <row r="16" spans="1:3" s="3" customFormat="1" ht="18.75" customHeight="1">
      <c r="A16" s="10"/>
      <c r="B16" s="15" t="s">
        <v>8</v>
      </c>
      <c r="C16" s="11">
        <v>41280</v>
      </c>
    </row>
    <row r="17" spans="1:3" s="3" customFormat="1" ht="18.75" customHeight="1">
      <c r="A17" s="10"/>
      <c r="B17" s="15" t="s">
        <v>6</v>
      </c>
      <c r="C17" s="11">
        <v>23080</v>
      </c>
    </row>
    <row r="18" spans="1:3" s="3" customFormat="1" ht="18.75" customHeight="1">
      <c r="A18" s="10"/>
      <c r="B18" s="15" t="s">
        <v>3</v>
      </c>
      <c r="C18" s="11">
        <v>56120</v>
      </c>
    </row>
    <row r="19" spans="1:3" s="3" customFormat="1" ht="18.75" customHeight="1">
      <c r="A19" s="10"/>
      <c r="B19" s="15" t="s">
        <v>14</v>
      </c>
      <c r="C19" s="11">
        <v>7920</v>
      </c>
    </row>
    <row r="20" spans="1:3" s="3" customFormat="1" ht="18.75" customHeight="1">
      <c r="A20" s="10"/>
      <c r="B20" s="15" t="s">
        <v>9</v>
      </c>
      <c r="C20" s="11">
        <v>9750</v>
      </c>
    </row>
    <row r="21" spans="1:3" s="3" customFormat="1" ht="18.75" customHeight="1">
      <c r="A21" s="10"/>
      <c r="B21" s="15" t="s">
        <v>15</v>
      </c>
      <c r="C21" s="11">
        <v>43040</v>
      </c>
    </row>
    <row r="22" spans="1:3" s="3" customFormat="1" ht="18.75" customHeight="1">
      <c r="A22" s="10"/>
      <c r="B22" s="15" t="s">
        <v>16</v>
      </c>
      <c r="C22" s="11">
        <v>98630</v>
      </c>
    </row>
    <row r="23" spans="1:3" s="3" customFormat="1" ht="18.75" customHeight="1">
      <c r="A23" s="10"/>
      <c r="B23" s="15" t="s">
        <v>10</v>
      </c>
      <c r="C23" s="11">
        <v>58810</v>
      </c>
    </row>
    <row r="24" spans="1:3" s="3" customFormat="1" ht="18.75" customHeight="1">
      <c r="A24" s="10"/>
      <c r="B24" s="15" t="s">
        <v>1</v>
      </c>
      <c r="C24" s="11">
        <v>60180</v>
      </c>
    </row>
    <row r="25" spans="1:3" s="3" customFormat="1" ht="18.75" customHeight="1">
      <c r="A25" s="10"/>
      <c r="B25" s="15" t="s">
        <v>17</v>
      </c>
      <c r="C25" s="11">
        <v>48290</v>
      </c>
    </row>
    <row r="26" spans="1:3" s="3" customFormat="1" ht="18.75" customHeight="1">
      <c r="A26" s="12"/>
      <c r="B26" s="16" t="s">
        <v>18</v>
      </c>
      <c r="C26" s="14">
        <v>58020</v>
      </c>
    </row>
    <row r="27" spans="1:3" s="2" customFormat="1" ht="16.5" customHeight="1">
      <c r="A27" s="10" t="s">
        <v>41</v>
      </c>
      <c r="B27" s="17" t="s">
        <v>13</v>
      </c>
      <c r="C27" s="11">
        <v>33420</v>
      </c>
    </row>
    <row r="28" spans="1:3" s="2" customFormat="1" ht="16.5" customHeight="1">
      <c r="A28" s="10"/>
      <c r="B28" s="17" t="s">
        <v>8</v>
      </c>
      <c r="C28" s="11">
        <v>35910</v>
      </c>
    </row>
    <row r="29" spans="1:3" s="2" customFormat="1" ht="16.5" customHeight="1">
      <c r="A29" s="10"/>
      <c r="B29" s="17" t="s">
        <v>6</v>
      </c>
      <c r="C29" s="11">
        <v>29610</v>
      </c>
    </row>
    <row r="30" spans="1:3" s="2" customFormat="1" ht="16.5" customHeight="1">
      <c r="A30" s="10"/>
      <c r="B30" s="17" t="s">
        <v>3</v>
      </c>
      <c r="C30" s="11">
        <v>132320</v>
      </c>
    </row>
    <row r="31" spans="1:3" s="2" customFormat="1" ht="16.5" customHeight="1">
      <c r="A31" s="10"/>
      <c r="B31" s="17" t="s">
        <v>14</v>
      </c>
      <c r="C31" s="11">
        <v>5090</v>
      </c>
    </row>
    <row r="32" spans="1:3" s="2" customFormat="1" ht="16.5" customHeight="1">
      <c r="A32" s="10"/>
      <c r="B32" s="17" t="s">
        <v>9</v>
      </c>
      <c r="C32" s="11">
        <v>5760</v>
      </c>
    </row>
    <row r="33" spans="1:3" s="2" customFormat="1" ht="16.5" customHeight="1">
      <c r="A33" s="10"/>
      <c r="B33" s="17" t="s">
        <v>15</v>
      </c>
      <c r="C33" s="11">
        <v>0</v>
      </c>
    </row>
    <row r="34" spans="1:3" s="2" customFormat="1" ht="16.5" customHeight="1">
      <c r="A34" s="10"/>
      <c r="B34" s="17" t="s">
        <v>16</v>
      </c>
      <c r="C34" s="11">
        <v>23960</v>
      </c>
    </row>
    <row r="35" spans="1:3" s="2" customFormat="1" ht="16.5" customHeight="1">
      <c r="A35" s="10"/>
      <c r="B35" s="17" t="s">
        <v>10</v>
      </c>
      <c r="C35" s="11">
        <v>24190</v>
      </c>
    </row>
    <row r="36" spans="1:3" s="2" customFormat="1" ht="16.5" customHeight="1">
      <c r="A36" s="10"/>
      <c r="B36" s="17" t="s">
        <v>1</v>
      </c>
      <c r="C36" s="11">
        <v>31810</v>
      </c>
    </row>
    <row r="37" spans="1:3" s="2" customFormat="1" ht="16.5" customHeight="1">
      <c r="A37" s="10"/>
      <c r="B37" s="17" t="s">
        <v>17</v>
      </c>
      <c r="C37" s="11">
        <v>36690</v>
      </c>
    </row>
    <row r="38" spans="1:3" s="2" customFormat="1" ht="16.5" customHeight="1">
      <c r="A38" s="18"/>
      <c r="B38" s="19" t="s">
        <v>18</v>
      </c>
      <c r="C38" s="20">
        <v>38630</v>
      </c>
    </row>
    <row r="40" spans="1:2" s="2" customFormat="1" ht="16.5" customHeight="1">
      <c r="A40" s="21" t="s">
        <v>19</v>
      </c>
      <c r="B40" s="22"/>
    </row>
    <row r="41" spans="1:3" s="2" customFormat="1" ht="12.75">
      <c r="A41" s="34" t="s">
        <v>42</v>
      </c>
      <c r="B41" s="35"/>
      <c r="C41" s="29">
        <f>SUM(C27:C38)</f>
        <v>397390</v>
      </c>
    </row>
    <row r="42" spans="1:3" ht="12.75">
      <c r="A42" s="36" t="s">
        <v>12</v>
      </c>
      <c r="B42" s="37"/>
      <c r="C42" s="30">
        <f>SUM(C15:C26)</f>
        <v>536030</v>
      </c>
    </row>
    <row r="43" spans="1:3" ht="12.75">
      <c r="A43" s="38" t="s">
        <v>20</v>
      </c>
      <c r="B43" s="39"/>
      <c r="C43" s="31">
        <f>C41-C42</f>
        <v>-138640</v>
      </c>
    </row>
    <row r="44" s="2" customFormat="1" ht="16.5" customHeight="1">
      <c r="A44" s="2" t="s">
        <v>4</v>
      </c>
    </row>
  </sheetData>
  <sheetProtection/>
  <mergeCells count="4">
    <mergeCell ref="A4:B4"/>
    <mergeCell ref="A41:B41"/>
    <mergeCell ref="A42:B42"/>
    <mergeCell ref="A43:B4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企画課統計担当</dc:creator>
  <cp:keywords/>
  <dc:description/>
  <cp:lastModifiedBy>播磨 久美子</cp:lastModifiedBy>
  <cp:lastPrinted>2022-11-07T02:28:28Z</cp:lastPrinted>
  <dcterms:created xsi:type="dcterms:W3CDTF">2002-01-09T00:27:56Z</dcterms:created>
  <dcterms:modified xsi:type="dcterms:W3CDTF">2023-12-25T07:36:42Z</dcterms:modified>
  <cp:category/>
  <cp:version/>
  <cp:contentType/>
  <cp:contentStatus/>
</cp:coreProperties>
</file>