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K0filesv1\共有\12総合政策部\05企画課\03統計係\６．各種統計データ・統計書・報告書\市勢月報\■月報（R6以降）\"/>
    </mc:Choice>
  </mc:AlternateContent>
  <xr:revisionPtr revIDLastSave="0" documentId="13_ncr:1_{6488FFFE-66D9-4F30-8FF9-7EF46E0CE319}" xr6:coauthVersionLast="47" xr6:coauthVersionMax="47" xr10:uidLastSave="{00000000-0000-0000-0000-000000000000}"/>
  <bookViews>
    <workbookView xWindow="-120" yWindow="-120" windowWidth="29040" windowHeight="15720" xr2:uid="{00000000-000D-0000-FFFF-FFFF00000000}"/>
  </bookViews>
  <sheets>
    <sheet name="月別データ" sheetId="31" r:id="rId1"/>
    <sheet name="有効求人倍率の推移" sheetId="32" r:id="rId2"/>
    <sheet name="年別データ" sheetId="33" r:id="rId3"/>
  </sheets>
  <definedNames>
    <definedName name="_xlnm._FilterDatabase" localSheetId="0" hidden="1">月別データ!$A$6:$K$222</definedName>
    <definedName name="_xlnm.Print_Titles" localSheetId="1">有効求人倍率の推移!$A:$B,有効求人倍率の推移!$4:$5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34" i="31" l="1"/>
  <c r="F250" i="31"/>
  <c r="J250" i="31"/>
  <c r="G250" i="31"/>
  <c r="E250" i="31"/>
  <c r="D250" i="31"/>
  <c r="A250" i="31"/>
  <c r="A249" i="31"/>
  <c r="D249" i="31"/>
  <c r="H250" i="31" l="1"/>
  <c r="K234" i="31"/>
  <c r="H234" i="31"/>
  <c r="K233" i="31"/>
  <c r="I233" i="31"/>
  <c r="H233" i="31"/>
  <c r="K232" i="31"/>
  <c r="I232" i="31"/>
  <c r="H232" i="31"/>
  <c r="K231" i="31"/>
  <c r="I231" i="31"/>
  <c r="H231" i="31"/>
  <c r="K230" i="31"/>
  <c r="I230" i="31"/>
  <c r="H230" i="31"/>
  <c r="K229" i="31"/>
  <c r="I229" i="31"/>
  <c r="H229" i="31"/>
  <c r="K228" i="31"/>
  <c r="I228" i="31"/>
  <c r="H228" i="31"/>
  <c r="K227" i="31"/>
  <c r="I227" i="31"/>
  <c r="H227" i="31"/>
  <c r="K226" i="31"/>
  <c r="I226" i="31"/>
  <c r="H226" i="31"/>
  <c r="K225" i="31"/>
  <c r="I225" i="31"/>
  <c r="H225" i="31"/>
  <c r="K224" i="31"/>
  <c r="I224" i="31"/>
  <c r="H224" i="31"/>
  <c r="K223" i="31"/>
  <c r="I223" i="31"/>
  <c r="H223" i="31"/>
  <c r="J249" i="31" l="1"/>
  <c r="G249" i="31"/>
  <c r="E249" i="31"/>
  <c r="F249" i="31"/>
  <c r="H235" i="31"/>
  <c r="I235" i="31"/>
  <c r="K235" i="31"/>
  <c r="H236" i="31"/>
  <c r="I236" i="31"/>
  <c r="K236" i="31"/>
  <c r="H237" i="31"/>
  <c r="I237" i="31"/>
  <c r="K237" i="31"/>
  <c r="H238" i="31"/>
  <c r="I238" i="31"/>
  <c r="K238" i="31"/>
  <c r="H239" i="31"/>
  <c r="I239" i="31"/>
  <c r="K239" i="31"/>
  <c r="H240" i="31"/>
  <c r="I240" i="31"/>
  <c r="K240" i="31"/>
  <c r="H241" i="31"/>
  <c r="I241" i="31"/>
  <c r="K241" i="31"/>
  <c r="H242" i="31"/>
  <c r="I242" i="31"/>
  <c r="K242" i="31"/>
  <c r="H243" i="31"/>
  <c r="I243" i="31"/>
  <c r="K243" i="31"/>
  <c r="H244" i="31"/>
  <c r="I244" i="31"/>
  <c r="K244" i="31"/>
  <c r="H245" i="31"/>
  <c r="I245" i="31"/>
  <c r="K245" i="31"/>
  <c r="H246" i="31"/>
  <c r="I246" i="31"/>
  <c r="K246" i="31"/>
  <c r="K198" i="31"/>
  <c r="K197" i="31"/>
  <c r="K196" i="31"/>
  <c r="K195" i="31"/>
  <c r="K194" i="31"/>
  <c r="K193" i="31"/>
  <c r="K192" i="31"/>
  <c r="K191" i="31"/>
  <c r="K190" i="31"/>
  <c r="K189" i="31"/>
  <c r="K188" i="31"/>
  <c r="K187" i="31"/>
  <c r="K186" i="31"/>
  <c r="K185" i="31"/>
  <c r="K184" i="31"/>
  <c r="K183" i="31"/>
  <c r="K182" i="31"/>
  <c r="K181" i="31"/>
  <c r="K180" i="31"/>
  <c r="K179" i="31"/>
  <c r="K178" i="31"/>
  <c r="K177" i="31"/>
  <c r="K176" i="31"/>
  <c r="K175" i="31"/>
  <c r="K174" i="31"/>
  <c r="K173" i="31"/>
  <c r="K172" i="31"/>
  <c r="K171" i="31"/>
  <c r="K170" i="31"/>
  <c r="K169" i="31"/>
  <c r="K168" i="31"/>
  <c r="K167" i="31"/>
  <c r="K166" i="31"/>
  <c r="K165" i="31"/>
  <c r="K164" i="31"/>
  <c r="K163" i="31"/>
  <c r="K162" i="31"/>
  <c r="K161" i="31"/>
  <c r="K160" i="31"/>
  <c r="K159" i="31"/>
  <c r="K158" i="31"/>
  <c r="K157" i="31"/>
  <c r="K156" i="31"/>
  <c r="K155" i="31"/>
  <c r="K154" i="31"/>
  <c r="K153" i="31"/>
  <c r="K152" i="31"/>
  <c r="K151" i="31"/>
  <c r="K150" i="31"/>
  <c r="K149" i="31"/>
  <c r="K148" i="31"/>
  <c r="K147" i="31"/>
  <c r="K146" i="31"/>
  <c r="K145" i="31"/>
  <c r="K144" i="31"/>
  <c r="K143" i="31"/>
  <c r="K142" i="31"/>
  <c r="K141" i="31"/>
  <c r="K140" i="31"/>
  <c r="K139" i="31"/>
  <c r="K138" i="31"/>
  <c r="K137" i="31"/>
  <c r="K136" i="31"/>
  <c r="K135" i="31"/>
  <c r="K134" i="31"/>
  <c r="K133" i="31"/>
  <c r="K132" i="31"/>
  <c r="K131" i="31"/>
  <c r="K130" i="31"/>
  <c r="K129" i="31"/>
  <c r="K128" i="31"/>
  <c r="K127" i="31"/>
  <c r="K126" i="31"/>
  <c r="K125" i="31"/>
  <c r="K124" i="31"/>
  <c r="K123" i="31"/>
  <c r="K122" i="31"/>
  <c r="K121" i="31"/>
  <c r="K120" i="31"/>
  <c r="K119" i="31"/>
  <c r="K118" i="31"/>
  <c r="K117" i="31"/>
  <c r="K116" i="31"/>
  <c r="K115" i="31"/>
  <c r="K114" i="31"/>
  <c r="K113" i="31"/>
  <c r="K112" i="31"/>
  <c r="K111" i="31"/>
  <c r="K110" i="31"/>
  <c r="K109" i="31"/>
  <c r="K108" i="31"/>
  <c r="K107" i="31"/>
  <c r="K106" i="31"/>
  <c r="K105" i="31"/>
  <c r="K104" i="31"/>
  <c r="K103" i="31"/>
  <c r="K102" i="31"/>
  <c r="K101" i="31"/>
  <c r="K100" i="31"/>
  <c r="K99" i="31"/>
  <c r="K98" i="31"/>
  <c r="K97" i="31"/>
  <c r="K96" i="31"/>
  <c r="K95" i="31"/>
  <c r="K94" i="31"/>
  <c r="K93" i="31"/>
  <c r="K92" i="31"/>
  <c r="K91" i="31"/>
  <c r="K90" i="31"/>
  <c r="K89" i="31"/>
  <c r="K88" i="31"/>
  <c r="K87" i="31"/>
  <c r="K86" i="31"/>
  <c r="K85" i="31"/>
  <c r="K84" i="31"/>
  <c r="K83" i="31"/>
  <c r="K82" i="31"/>
  <c r="K81" i="31"/>
  <c r="K80" i="31"/>
  <c r="K79" i="31"/>
  <c r="K78" i="31"/>
  <c r="K77" i="31"/>
  <c r="K76" i="31"/>
  <c r="K75" i="31"/>
  <c r="K74" i="31"/>
  <c r="K73" i="31"/>
  <c r="K72" i="31"/>
  <c r="K71" i="31"/>
  <c r="K70" i="31"/>
  <c r="K69" i="31"/>
  <c r="K68" i="31"/>
  <c r="K67" i="31"/>
  <c r="K66" i="31"/>
  <c r="K65" i="31"/>
  <c r="K64" i="31"/>
  <c r="K63" i="31"/>
  <c r="K62" i="31"/>
  <c r="K61" i="31"/>
  <c r="K60" i="31"/>
  <c r="K59" i="31"/>
  <c r="K58" i="31"/>
  <c r="K57" i="31"/>
  <c r="K56" i="31"/>
  <c r="K55" i="31"/>
  <c r="K54" i="31"/>
  <c r="K53" i="31"/>
  <c r="K52" i="31"/>
  <c r="K51" i="31"/>
  <c r="K50" i="31"/>
  <c r="K49" i="31"/>
  <c r="K48" i="31"/>
  <c r="K47" i="31"/>
  <c r="K46" i="31"/>
  <c r="K45" i="31"/>
  <c r="K44" i="31"/>
  <c r="K43" i="31"/>
  <c r="K42" i="31"/>
  <c r="K41" i="31"/>
  <c r="K40" i="31"/>
  <c r="K39" i="31"/>
  <c r="K38" i="31"/>
  <c r="K37" i="31"/>
  <c r="K36" i="31"/>
  <c r="K35" i="31"/>
  <c r="K34" i="31"/>
  <c r="K33" i="31"/>
  <c r="K32" i="31"/>
  <c r="K31" i="31"/>
  <c r="K30" i="31"/>
  <c r="K29" i="31"/>
  <c r="K28" i="31"/>
  <c r="K27" i="31"/>
  <c r="K26" i="31"/>
  <c r="K25" i="31"/>
  <c r="K24" i="31"/>
  <c r="K23" i="31"/>
  <c r="K22" i="31"/>
  <c r="K21" i="31"/>
  <c r="K20" i="31"/>
  <c r="K19" i="31"/>
  <c r="K18" i="31"/>
  <c r="K17" i="31"/>
  <c r="K16" i="31"/>
  <c r="K15" i="31"/>
  <c r="K14" i="31"/>
  <c r="K13" i="31"/>
  <c r="K12" i="31"/>
  <c r="K11" i="31"/>
  <c r="K10" i="31"/>
  <c r="K9" i="31"/>
  <c r="K8" i="31"/>
  <c r="K7" i="31"/>
  <c r="I198" i="31"/>
  <c r="H198" i="31"/>
  <c r="I197" i="31"/>
  <c r="H197" i="31"/>
  <c r="I196" i="31"/>
  <c r="H196" i="31"/>
  <c r="I195" i="31"/>
  <c r="H195" i="31"/>
  <c r="I194" i="31"/>
  <c r="H194" i="31"/>
  <c r="I193" i="31"/>
  <c r="H193" i="31"/>
  <c r="I192" i="31"/>
  <c r="H192" i="31"/>
  <c r="I191" i="31"/>
  <c r="H191" i="31"/>
  <c r="I190" i="31"/>
  <c r="H190" i="31"/>
  <c r="I189" i="31"/>
  <c r="H189" i="31"/>
  <c r="I188" i="31"/>
  <c r="H188" i="31"/>
  <c r="I187" i="31"/>
  <c r="H187" i="31"/>
  <c r="I186" i="31"/>
  <c r="H186" i="31"/>
  <c r="I185" i="31"/>
  <c r="H185" i="31"/>
  <c r="I184" i="31"/>
  <c r="H184" i="31"/>
  <c r="I183" i="31"/>
  <c r="H183" i="31"/>
  <c r="I182" i="31"/>
  <c r="H182" i="31"/>
  <c r="I181" i="31"/>
  <c r="H181" i="31"/>
  <c r="I180" i="31"/>
  <c r="H180" i="31"/>
  <c r="I179" i="31"/>
  <c r="H179" i="31"/>
  <c r="I178" i="31"/>
  <c r="H178" i="31"/>
  <c r="I177" i="31"/>
  <c r="H177" i="31"/>
  <c r="I176" i="31"/>
  <c r="H176" i="31"/>
  <c r="I175" i="31"/>
  <c r="H175" i="31"/>
  <c r="I174" i="31"/>
  <c r="H174" i="31"/>
  <c r="I173" i="31"/>
  <c r="H173" i="31"/>
  <c r="I172" i="31"/>
  <c r="H172" i="31"/>
  <c r="I171" i="31"/>
  <c r="H171" i="31"/>
  <c r="I170" i="31"/>
  <c r="H170" i="31"/>
  <c r="I169" i="31"/>
  <c r="H169" i="31"/>
  <c r="I168" i="31"/>
  <c r="H168" i="31"/>
  <c r="I167" i="31"/>
  <c r="H167" i="31"/>
  <c r="I166" i="31"/>
  <c r="H166" i="31"/>
  <c r="I165" i="31"/>
  <c r="H165" i="31"/>
  <c r="I164" i="31"/>
  <c r="H164" i="31"/>
  <c r="I163" i="31"/>
  <c r="H163" i="31"/>
  <c r="I162" i="31"/>
  <c r="H162" i="31"/>
  <c r="I161" i="31"/>
  <c r="H161" i="31"/>
  <c r="I160" i="31"/>
  <c r="H160" i="31"/>
  <c r="I159" i="31"/>
  <c r="H159" i="31"/>
  <c r="I158" i="31"/>
  <c r="H158" i="31"/>
  <c r="I157" i="31"/>
  <c r="H157" i="31"/>
  <c r="I156" i="31"/>
  <c r="H156" i="31"/>
  <c r="I155" i="31"/>
  <c r="H155" i="31"/>
  <c r="I154" i="31"/>
  <c r="H154" i="31"/>
  <c r="I153" i="31"/>
  <c r="H153" i="31"/>
  <c r="I152" i="31"/>
  <c r="H152" i="31"/>
  <c r="I151" i="31"/>
  <c r="H151" i="31"/>
  <c r="I150" i="31"/>
  <c r="H150" i="31"/>
  <c r="I149" i="31"/>
  <c r="H149" i="31"/>
  <c r="I148" i="31"/>
  <c r="H148" i="31"/>
  <c r="I147" i="31"/>
  <c r="H147" i="31"/>
  <c r="I146" i="31"/>
  <c r="H146" i="31"/>
  <c r="I145" i="31"/>
  <c r="H145" i="31"/>
  <c r="I144" i="31"/>
  <c r="H144" i="31"/>
  <c r="I143" i="31"/>
  <c r="H143" i="31"/>
  <c r="I142" i="31"/>
  <c r="H142" i="31"/>
  <c r="I141" i="31"/>
  <c r="H141" i="31"/>
  <c r="I140" i="31"/>
  <c r="H140" i="31"/>
  <c r="I139" i="31"/>
  <c r="H139" i="31"/>
  <c r="I138" i="31"/>
  <c r="H138" i="31"/>
  <c r="I137" i="31"/>
  <c r="H137" i="31"/>
  <c r="I136" i="31"/>
  <c r="H136" i="31"/>
  <c r="I135" i="31"/>
  <c r="H135" i="31"/>
  <c r="I134" i="31"/>
  <c r="H134" i="31"/>
  <c r="I133" i="31"/>
  <c r="H133" i="31"/>
  <c r="I132" i="31"/>
  <c r="H132" i="31"/>
  <c r="I131" i="31"/>
  <c r="H131" i="31"/>
  <c r="I130" i="31"/>
  <c r="H130" i="31"/>
  <c r="I129" i="31"/>
  <c r="H129" i="31"/>
  <c r="I128" i="31"/>
  <c r="H128" i="31"/>
  <c r="I127" i="31"/>
  <c r="H127" i="31"/>
  <c r="I126" i="31"/>
  <c r="H126" i="31"/>
  <c r="I125" i="31"/>
  <c r="H125" i="31"/>
  <c r="I124" i="31"/>
  <c r="H124" i="31"/>
  <c r="I123" i="31"/>
  <c r="H123" i="31"/>
  <c r="I122" i="31"/>
  <c r="H122" i="31"/>
  <c r="I121" i="31"/>
  <c r="H121" i="31"/>
  <c r="I120" i="31"/>
  <c r="H120" i="31"/>
  <c r="I119" i="31"/>
  <c r="H119" i="31"/>
  <c r="I118" i="31"/>
  <c r="H118" i="31"/>
  <c r="I117" i="31"/>
  <c r="H117" i="31"/>
  <c r="I116" i="31"/>
  <c r="H116" i="31"/>
  <c r="I115" i="31"/>
  <c r="H115" i="31"/>
  <c r="I114" i="31"/>
  <c r="H114" i="31"/>
  <c r="I113" i="31"/>
  <c r="H113" i="31"/>
  <c r="I112" i="31"/>
  <c r="H112" i="31"/>
  <c r="I111" i="31"/>
  <c r="H111" i="31"/>
  <c r="I110" i="31"/>
  <c r="H110" i="31"/>
  <c r="I109" i="31"/>
  <c r="H109" i="31"/>
  <c r="I108" i="31"/>
  <c r="H108" i="31"/>
  <c r="I107" i="31"/>
  <c r="H107" i="31"/>
  <c r="I106" i="31"/>
  <c r="H106" i="31"/>
  <c r="I105" i="31"/>
  <c r="H105" i="31"/>
  <c r="I104" i="31"/>
  <c r="H104" i="31"/>
  <c r="I103" i="31"/>
  <c r="H103" i="31"/>
  <c r="I102" i="31"/>
  <c r="H102" i="31"/>
  <c r="I101" i="31"/>
  <c r="H101" i="31"/>
  <c r="I100" i="31"/>
  <c r="H100" i="31"/>
  <c r="I99" i="31"/>
  <c r="H99" i="31"/>
  <c r="I98" i="31"/>
  <c r="H98" i="31"/>
  <c r="I97" i="31"/>
  <c r="H97" i="31"/>
  <c r="I96" i="31"/>
  <c r="H96" i="31"/>
  <c r="I95" i="31"/>
  <c r="H95" i="31"/>
  <c r="I94" i="31"/>
  <c r="H94" i="31"/>
  <c r="I93" i="31"/>
  <c r="H93" i="31"/>
  <c r="I92" i="31"/>
  <c r="H92" i="31"/>
  <c r="I91" i="31"/>
  <c r="H91" i="31"/>
  <c r="I90" i="31"/>
  <c r="H90" i="31"/>
  <c r="I89" i="31"/>
  <c r="H89" i="31"/>
  <c r="I88" i="31"/>
  <c r="H88" i="31"/>
  <c r="I87" i="31"/>
  <c r="H87" i="31"/>
  <c r="I86" i="31"/>
  <c r="H86" i="31"/>
  <c r="I85" i="31"/>
  <c r="H85" i="31"/>
  <c r="I84" i="31"/>
  <c r="H84" i="31"/>
  <c r="I83" i="31"/>
  <c r="H83" i="31"/>
  <c r="I82" i="31"/>
  <c r="H82" i="31"/>
  <c r="I81" i="31"/>
  <c r="H81" i="31"/>
  <c r="I80" i="31"/>
  <c r="H80" i="31"/>
  <c r="I79" i="31"/>
  <c r="H79" i="31"/>
  <c r="I78" i="31"/>
  <c r="H78" i="31"/>
  <c r="I77" i="31"/>
  <c r="H77" i="31"/>
  <c r="I76" i="31"/>
  <c r="H76" i="31"/>
  <c r="I75" i="31"/>
  <c r="H75" i="31"/>
  <c r="I74" i="31"/>
  <c r="H74" i="31"/>
  <c r="I73" i="31"/>
  <c r="H73" i="31"/>
  <c r="I72" i="31"/>
  <c r="H72" i="31"/>
  <c r="I71" i="31"/>
  <c r="H71" i="31"/>
  <c r="I70" i="31"/>
  <c r="H70" i="31"/>
  <c r="I69" i="31"/>
  <c r="H69" i="31"/>
  <c r="I68" i="31"/>
  <c r="H68" i="31"/>
  <c r="I67" i="31"/>
  <c r="H67" i="31"/>
  <c r="I66" i="31"/>
  <c r="H66" i="31"/>
  <c r="I65" i="31"/>
  <c r="H65" i="31"/>
  <c r="I64" i="31"/>
  <c r="H64" i="31"/>
  <c r="I63" i="31"/>
  <c r="H63" i="31"/>
  <c r="I62" i="31"/>
  <c r="H62" i="31"/>
  <c r="I61" i="31"/>
  <c r="H61" i="31"/>
  <c r="I60" i="31"/>
  <c r="H60" i="31"/>
  <c r="I59" i="31"/>
  <c r="H59" i="31"/>
  <c r="I58" i="31"/>
  <c r="H58" i="31"/>
  <c r="I57" i="31"/>
  <c r="H57" i="31"/>
  <c r="I56" i="31"/>
  <c r="H56" i="31"/>
  <c r="I55" i="31"/>
  <c r="H55" i="31"/>
  <c r="I54" i="31"/>
  <c r="H54" i="31"/>
  <c r="I53" i="31"/>
  <c r="H53" i="31"/>
  <c r="I52" i="31"/>
  <c r="H52" i="31"/>
  <c r="I51" i="31"/>
  <c r="H51" i="31"/>
  <c r="I50" i="31"/>
  <c r="H50" i="31"/>
  <c r="I49" i="31"/>
  <c r="H49" i="31"/>
  <c r="I48" i="31"/>
  <c r="H48" i="31"/>
  <c r="I47" i="31"/>
  <c r="H47" i="31"/>
  <c r="I46" i="31"/>
  <c r="H46" i="31"/>
  <c r="I45" i="31"/>
  <c r="H45" i="31"/>
  <c r="I44" i="31"/>
  <c r="H44" i="31"/>
  <c r="I43" i="31"/>
  <c r="H43" i="31"/>
  <c r="I42" i="31"/>
  <c r="H42" i="31"/>
  <c r="I41" i="31"/>
  <c r="H41" i="31"/>
  <c r="I40" i="31"/>
  <c r="H40" i="31"/>
  <c r="I39" i="31"/>
  <c r="H39" i="31"/>
  <c r="I38" i="31"/>
  <c r="H38" i="31"/>
  <c r="I37" i="31"/>
  <c r="H37" i="31"/>
  <c r="I36" i="31"/>
  <c r="H36" i="31"/>
  <c r="I35" i="31"/>
  <c r="H35" i="31"/>
  <c r="I34" i="31"/>
  <c r="H34" i="31"/>
  <c r="I33" i="31"/>
  <c r="H33" i="31"/>
  <c r="I32" i="31"/>
  <c r="H32" i="31"/>
  <c r="I31" i="31"/>
  <c r="H31" i="31"/>
  <c r="I30" i="31"/>
  <c r="H30" i="31"/>
  <c r="I29" i="31"/>
  <c r="H29" i="31"/>
  <c r="I28" i="31"/>
  <c r="H28" i="31"/>
  <c r="I27" i="31"/>
  <c r="H27" i="31"/>
  <c r="I26" i="31"/>
  <c r="H26" i="31"/>
  <c r="I25" i="31"/>
  <c r="H25" i="31"/>
  <c r="I24" i="31"/>
  <c r="H24" i="31"/>
  <c r="I23" i="31"/>
  <c r="H23" i="31"/>
  <c r="I22" i="31"/>
  <c r="H22" i="31"/>
  <c r="I21" i="31"/>
  <c r="H21" i="31"/>
  <c r="I20" i="31"/>
  <c r="H20" i="31"/>
  <c r="I19" i="31"/>
  <c r="H19" i="31"/>
  <c r="I18" i="31"/>
  <c r="H18" i="31"/>
  <c r="I17" i="31"/>
  <c r="H17" i="31"/>
  <c r="I16" i="31"/>
  <c r="H16" i="31"/>
  <c r="I15" i="31"/>
  <c r="H15" i="31"/>
  <c r="I14" i="31"/>
  <c r="H14" i="31"/>
  <c r="I13" i="31"/>
  <c r="H13" i="31"/>
  <c r="I12" i="31"/>
  <c r="H12" i="31"/>
  <c r="I11" i="31"/>
  <c r="H11" i="31"/>
  <c r="I10" i="31"/>
  <c r="H10" i="31"/>
  <c r="I9" i="31"/>
  <c r="H9" i="31"/>
  <c r="I8" i="31"/>
  <c r="H8" i="31"/>
  <c r="I7" i="31"/>
  <c r="H7" i="31"/>
  <c r="H219" i="31"/>
  <c r="I219" i="31"/>
  <c r="H212" i="31"/>
  <c r="K210" i="31"/>
  <c r="I210" i="31"/>
  <c r="H210" i="31"/>
  <c r="K209" i="31"/>
  <c r="I209" i="31"/>
  <c r="H209" i="31"/>
  <c r="K208" i="31"/>
  <c r="I208" i="31"/>
  <c r="H208" i="31"/>
  <c r="K207" i="31"/>
  <c r="I207" i="31"/>
  <c r="H207" i="31"/>
  <c r="K206" i="31"/>
  <c r="I206" i="31"/>
  <c r="H206" i="31"/>
  <c r="K205" i="31"/>
  <c r="I205" i="31"/>
  <c r="H205" i="31"/>
  <c r="K204" i="31"/>
  <c r="I204" i="31"/>
  <c r="H204" i="31"/>
  <c r="K203" i="31"/>
  <c r="I203" i="31"/>
  <c r="H203" i="31"/>
  <c r="K202" i="31"/>
  <c r="I202" i="31"/>
  <c r="H202" i="31"/>
  <c r="K201" i="31"/>
  <c r="I201" i="31"/>
  <c r="H201" i="31"/>
  <c r="K200" i="31"/>
  <c r="I200" i="31"/>
  <c r="H200" i="31"/>
  <c r="K199" i="31"/>
  <c r="I199" i="31"/>
  <c r="H199" i="31"/>
  <c r="K222" i="31"/>
  <c r="I222" i="31"/>
  <c r="H222" i="31"/>
  <c r="K221" i="31"/>
  <c r="I221" i="31"/>
  <c r="H221" i="31"/>
  <c r="K220" i="31"/>
  <c r="I220" i="31"/>
  <c r="H220" i="31"/>
  <c r="K219" i="31"/>
  <c r="K218" i="31"/>
  <c r="I218" i="31"/>
  <c r="H218" i="31"/>
  <c r="K217" i="31"/>
  <c r="I217" i="31"/>
  <c r="H217" i="31"/>
  <c r="K216" i="31"/>
  <c r="I216" i="31"/>
  <c r="H216" i="31"/>
  <c r="K215" i="31"/>
  <c r="I215" i="31"/>
  <c r="H215" i="31"/>
  <c r="K214" i="31"/>
  <c r="I214" i="31"/>
  <c r="H214" i="31"/>
  <c r="K213" i="31"/>
  <c r="I213" i="31"/>
  <c r="H213" i="31"/>
  <c r="K212" i="31"/>
  <c r="I212" i="31"/>
  <c r="K211" i="31"/>
  <c r="I211" i="31"/>
  <c r="H211" i="31"/>
  <c r="K249" i="31" l="1"/>
  <c r="H249" i="31"/>
  <c r="I249" i="31"/>
  <c r="I250" i="31"/>
  <c r="K250" i="31"/>
  <c r="E251" i="31"/>
  <c r="G251" i="31"/>
  <c r="J251" i="31"/>
  <c r="D251" i="31"/>
  <c r="F251" i="31"/>
  <c r="K251" i="31" l="1"/>
  <c r="H251" i="31"/>
  <c r="I251" i="31"/>
</calcChain>
</file>

<file path=xl/sharedStrings.xml><?xml version="1.0" encoding="utf-8"?>
<sst xmlns="http://schemas.openxmlformats.org/spreadsheetml/2006/main" count="914" uniqueCount="130">
  <si>
    <t>計</t>
    <rPh sb="0" eb="1">
      <t>ケイ</t>
    </rPh>
    <phoneticPr fontId="4"/>
  </si>
  <si>
    <t>1月</t>
    <rPh sb="1" eb="2">
      <t>ガツ</t>
    </rPh>
    <phoneticPr fontId="4"/>
  </si>
  <si>
    <t>2月</t>
  </si>
  <si>
    <t>3月</t>
  </si>
  <si>
    <t>4月</t>
  </si>
  <si>
    <t>5月</t>
  </si>
  <si>
    <t>6月</t>
  </si>
  <si>
    <t>7月</t>
  </si>
  <si>
    <t>8月</t>
  </si>
  <si>
    <t>9月</t>
  </si>
  <si>
    <t>10月</t>
  </si>
  <si>
    <t>11月</t>
  </si>
  <si>
    <t>12月</t>
  </si>
  <si>
    <t>月間有効求職者数</t>
    <rPh sb="0" eb="2">
      <t>ゲッカン</t>
    </rPh>
    <rPh sb="2" eb="4">
      <t>ユウコウ</t>
    </rPh>
    <rPh sb="4" eb="6">
      <t>キュウショク</t>
    </rPh>
    <rPh sb="6" eb="7">
      <t>シャ</t>
    </rPh>
    <rPh sb="7" eb="8">
      <t>スウ</t>
    </rPh>
    <phoneticPr fontId="2"/>
  </si>
  <si>
    <t>新規求人数</t>
    <rPh sb="0" eb="2">
      <t>シンキ</t>
    </rPh>
    <rPh sb="2" eb="5">
      <t>キュウジンスウ</t>
    </rPh>
    <phoneticPr fontId="2"/>
  </si>
  <si>
    <t>月間有効求人数</t>
    <rPh sb="0" eb="2">
      <t>ゲッカン</t>
    </rPh>
    <rPh sb="2" eb="4">
      <t>ユウコウ</t>
    </rPh>
    <rPh sb="4" eb="7">
      <t>キュウジンスウ</t>
    </rPh>
    <phoneticPr fontId="2"/>
  </si>
  <si>
    <t>新規求人倍率</t>
    <rPh sb="0" eb="2">
      <t>シンキ</t>
    </rPh>
    <rPh sb="2" eb="4">
      <t>キュウジン</t>
    </rPh>
    <rPh sb="4" eb="6">
      <t>バイリツ</t>
    </rPh>
    <phoneticPr fontId="2"/>
  </si>
  <si>
    <t>新規求職</t>
    <rPh sb="0" eb="2">
      <t>シンキ</t>
    </rPh>
    <rPh sb="2" eb="4">
      <t>キュウショク</t>
    </rPh>
    <phoneticPr fontId="2"/>
  </si>
  <si>
    <t>申込件数</t>
  </si>
  <si>
    <t>月間有効</t>
    <rPh sb="0" eb="2">
      <t>ゲッカン</t>
    </rPh>
    <rPh sb="2" eb="4">
      <t>ユウコウ</t>
    </rPh>
    <phoneticPr fontId="2"/>
  </si>
  <si>
    <t>求職者数</t>
  </si>
  <si>
    <t>新規求人</t>
    <rPh sb="0" eb="2">
      <t>シンキ</t>
    </rPh>
    <rPh sb="2" eb="4">
      <t>キュウジン</t>
    </rPh>
    <phoneticPr fontId="2"/>
  </si>
  <si>
    <t>有効就職率</t>
    <rPh sb="0" eb="2">
      <t>ユウコウ</t>
    </rPh>
    <rPh sb="2" eb="4">
      <t>シュウショク</t>
    </rPh>
    <rPh sb="4" eb="5">
      <t>リツ</t>
    </rPh>
    <phoneticPr fontId="2"/>
  </si>
  <si>
    <t>有効求人倍率</t>
    <rPh sb="0" eb="2">
      <t>ユウコウ</t>
    </rPh>
    <rPh sb="2" eb="4">
      <t>キュウジン</t>
    </rPh>
    <rPh sb="4" eb="6">
      <t>バイリツ</t>
    </rPh>
    <phoneticPr fontId="2"/>
  </si>
  <si>
    <t>…その月中に受け付けた求職申込みの件数</t>
    <rPh sb="3" eb="4">
      <t>ツキ</t>
    </rPh>
    <rPh sb="4" eb="5">
      <t>チュウ</t>
    </rPh>
    <rPh sb="6" eb="7">
      <t>ウ</t>
    </rPh>
    <rPh sb="8" eb="9">
      <t>ツ</t>
    </rPh>
    <rPh sb="11" eb="13">
      <t>キュウショク</t>
    </rPh>
    <rPh sb="13" eb="15">
      <t>モウシコ</t>
    </rPh>
    <rPh sb="17" eb="19">
      <t>ケンスウ</t>
    </rPh>
    <phoneticPr fontId="2"/>
  </si>
  <si>
    <t>…「前月より繰り越された有効求職者数」と当月の「新規求職者数」の合計数</t>
    <rPh sb="2" eb="4">
      <t>ゼンゲツ</t>
    </rPh>
    <rPh sb="6" eb="7">
      <t>ク</t>
    </rPh>
    <rPh sb="8" eb="9">
      <t>コ</t>
    </rPh>
    <rPh sb="12" eb="14">
      <t>ユウコウ</t>
    </rPh>
    <rPh sb="14" eb="16">
      <t>キュウショク</t>
    </rPh>
    <rPh sb="16" eb="17">
      <t>シャ</t>
    </rPh>
    <rPh sb="17" eb="18">
      <t>スウ</t>
    </rPh>
    <rPh sb="20" eb="21">
      <t>トウ</t>
    </rPh>
    <rPh sb="21" eb="22">
      <t>ツキ</t>
    </rPh>
    <rPh sb="24" eb="26">
      <t>シンキ</t>
    </rPh>
    <rPh sb="26" eb="28">
      <t>キュウショク</t>
    </rPh>
    <rPh sb="28" eb="29">
      <t>シャ</t>
    </rPh>
    <rPh sb="29" eb="30">
      <t>スウ</t>
    </rPh>
    <rPh sb="32" eb="34">
      <t>ゴウケイ</t>
    </rPh>
    <rPh sb="34" eb="35">
      <t>スウ</t>
    </rPh>
    <phoneticPr fontId="2"/>
  </si>
  <si>
    <t>…その月中に新たに受け付けた求人数</t>
    <rPh sb="3" eb="4">
      <t>ツキ</t>
    </rPh>
    <rPh sb="4" eb="5">
      <t>チュウ</t>
    </rPh>
    <rPh sb="6" eb="7">
      <t>アラ</t>
    </rPh>
    <rPh sb="9" eb="10">
      <t>ウ</t>
    </rPh>
    <rPh sb="11" eb="12">
      <t>ツ</t>
    </rPh>
    <rPh sb="14" eb="16">
      <t>キュウジン</t>
    </rPh>
    <rPh sb="16" eb="17">
      <t>カズ</t>
    </rPh>
    <phoneticPr fontId="2"/>
  </si>
  <si>
    <t>…「前月より繰り越された有効求人数」と当月の「新規求人数」の合計数</t>
    <rPh sb="2" eb="4">
      <t>ゼンゲツ</t>
    </rPh>
    <rPh sb="6" eb="7">
      <t>ク</t>
    </rPh>
    <rPh sb="8" eb="9">
      <t>コ</t>
    </rPh>
    <rPh sb="12" eb="14">
      <t>ユウコウ</t>
    </rPh>
    <rPh sb="14" eb="16">
      <t>キュウジン</t>
    </rPh>
    <rPh sb="16" eb="17">
      <t>スウ</t>
    </rPh>
    <rPh sb="19" eb="20">
      <t>トウ</t>
    </rPh>
    <rPh sb="20" eb="21">
      <t>ツキ</t>
    </rPh>
    <rPh sb="23" eb="25">
      <t>シンキ</t>
    </rPh>
    <rPh sb="25" eb="27">
      <t>キュウジン</t>
    </rPh>
    <rPh sb="27" eb="28">
      <t>スウ</t>
    </rPh>
    <rPh sb="30" eb="32">
      <t>ゴウケイ</t>
    </rPh>
    <rPh sb="32" eb="33">
      <t>スウ</t>
    </rPh>
    <phoneticPr fontId="2"/>
  </si>
  <si>
    <t>…月間有効求職者１人に対してどれ位の求人数があるかを示す</t>
    <rPh sb="1" eb="3">
      <t>ゲッカン</t>
    </rPh>
    <rPh sb="3" eb="5">
      <t>ユウコウ</t>
    </rPh>
    <rPh sb="5" eb="7">
      <t>キュウショク</t>
    </rPh>
    <rPh sb="7" eb="8">
      <t>シャ</t>
    </rPh>
    <rPh sb="9" eb="10">
      <t>ニン</t>
    </rPh>
    <rPh sb="11" eb="12">
      <t>タイ</t>
    </rPh>
    <rPh sb="16" eb="17">
      <t>クライ</t>
    </rPh>
    <rPh sb="18" eb="21">
      <t>キュウジンスウ</t>
    </rPh>
    <rPh sb="26" eb="27">
      <t>シメ</t>
    </rPh>
    <phoneticPr fontId="2"/>
  </si>
  <si>
    <t>…新規求職者１人に対してどれ位の求人数があるかを示す</t>
    <rPh sb="1" eb="3">
      <t>シンキ</t>
    </rPh>
    <rPh sb="3" eb="5">
      <t>キュウショク</t>
    </rPh>
    <rPh sb="5" eb="6">
      <t>シャ</t>
    </rPh>
    <rPh sb="7" eb="8">
      <t>ニン</t>
    </rPh>
    <rPh sb="9" eb="10">
      <t>タイ</t>
    </rPh>
    <rPh sb="14" eb="15">
      <t>クライ</t>
    </rPh>
    <rPh sb="16" eb="19">
      <t>キュウジンスウ</t>
    </rPh>
    <rPh sb="24" eb="25">
      <t>シメ</t>
    </rPh>
    <phoneticPr fontId="2"/>
  </si>
  <si>
    <t>月間有効</t>
    <rPh sb="0" eb="1">
      <t>ツキ</t>
    </rPh>
    <rPh sb="1" eb="2">
      <t>アイダ</t>
    </rPh>
    <rPh sb="2" eb="3">
      <t>ユウ</t>
    </rPh>
    <rPh sb="3" eb="4">
      <t>コウ</t>
    </rPh>
    <phoneticPr fontId="2"/>
  </si>
  <si>
    <t>求人倍率</t>
    <phoneticPr fontId="2"/>
  </si>
  <si>
    <t>倍率</t>
    <phoneticPr fontId="2"/>
  </si>
  <si>
    <t>求人数</t>
    <phoneticPr fontId="2"/>
  </si>
  <si>
    <t>（用語解説）</t>
    <rPh sb="1" eb="3">
      <t>ヨウゴ</t>
    </rPh>
    <rPh sb="3" eb="5">
      <t>カイセツ</t>
    </rPh>
    <phoneticPr fontId="4"/>
  </si>
  <si>
    <t xml:space="preserve"> 資料 … 釧路公共職業安定所</t>
    <rPh sb="1" eb="3">
      <t>シリョウ</t>
    </rPh>
    <rPh sb="6" eb="8">
      <t>クシロ</t>
    </rPh>
    <rPh sb="8" eb="10">
      <t>コウキョウ</t>
    </rPh>
    <rPh sb="10" eb="12">
      <t>ショクギョウ</t>
    </rPh>
    <rPh sb="12" eb="14">
      <t>アンテイ</t>
    </rPh>
    <rPh sb="14" eb="15">
      <t>ジョ</t>
    </rPh>
    <phoneticPr fontId="4"/>
  </si>
  <si>
    <t>（注）… 新規学卒者を除き、パートを含む常用。</t>
    <rPh sb="1" eb="2">
      <t>チュウ</t>
    </rPh>
    <rPh sb="5" eb="7">
      <t>シンキ</t>
    </rPh>
    <rPh sb="7" eb="10">
      <t>ガクソツシャ</t>
    </rPh>
    <rPh sb="11" eb="12">
      <t>ノゾ</t>
    </rPh>
    <rPh sb="18" eb="19">
      <t>フク</t>
    </rPh>
    <rPh sb="20" eb="22">
      <t>ジョウヨウ</t>
    </rPh>
    <phoneticPr fontId="4"/>
  </si>
  <si>
    <t>有効求人倍率の推移</t>
    <rPh sb="0" eb="2">
      <t>ユウコウ</t>
    </rPh>
    <rPh sb="2" eb="4">
      <t>キュウジン</t>
    </rPh>
    <rPh sb="4" eb="6">
      <t>バイリツ</t>
    </rPh>
    <rPh sb="7" eb="9">
      <t>スイイ</t>
    </rPh>
    <phoneticPr fontId="4"/>
  </si>
  <si>
    <t>（単位：倍）</t>
    <rPh sb="1" eb="3">
      <t>タンイ</t>
    </rPh>
    <rPh sb="4" eb="5">
      <t>バイ</t>
    </rPh>
    <phoneticPr fontId="2"/>
  </si>
  <si>
    <t>1月</t>
    <rPh sb="1" eb="2">
      <t>ガツ</t>
    </rPh>
    <phoneticPr fontId="2"/>
  </si>
  <si>
    <t>北海道</t>
    <rPh sb="0" eb="3">
      <t>ホッカイドウ</t>
    </rPh>
    <phoneticPr fontId="2"/>
  </si>
  <si>
    <t>釧　路</t>
    <rPh sb="0" eb="1">
      <t>セン</t>
    </rPh>
    <rPh sb="2" eb="3">
      <t>ロ</t>
    </rPh>
    <phoneticPr fontId="2"/>
  </si>
  <si>
    <t>区　　分</t>
    <rPh sb="0" eb="1">
      <t>ク</t>
    </rPh>
    <rPh sb="3" eb="4">
      <t>ブン</t>
    </rPh>
    <phoneticPr fontId="2"/>
  </si>
  <si>
    <t>【累計値・比較】</t>
    <rPh sb="0" eb="2">
      <t>ルイケイ</t>
    </rPh>
    <rPh sb="2" eb="3">
      <t>チ</t>
    </rPh>
    <rPh sb="4" eb="6">
      <t>ヒカク</t>
    </rPh>
    <phoneticPr fontId="7"/>
  </si>
  <si>
    <t>増減</t>
    <rPh sb="0" eb="2">
      <t>ゾウゲン</t>
    </rPh>
    <phoneticPr fontId="7"/>
  </si>
  <si>
    <t>就職件数</t>
    <rPh sb="0" eb="2">
      <t>シュウショク</t>
    </rPh>
    <rPh sb="2" eb="4">
      <t>ケンスウ</t>
    </rPh>
    <phoneticPr fontId="2"/>
  </si>
  <si>
    <t>…安定所の有効求職者が安定所の紹介あっせんにより就職したことを確認した件数</t>
    <rPh sb="35" eb="37">
      <t>ケンスウ</t>
    </rPh>
    <phoneticPr fontId="2"/>
  </si>
  <si>
    <t>…月間有効求職者数に占める就職件数の割合</t>
    <rPh sb="13" eb="15">
      <t>シュウショク</t>
    </rPh>
    <rPh sb="15" eb="17">
      <t>ケンスウ</t>
    </rPh>
    <phoneticPr fontId="2"/>
  </si>
  <si>
    <t>（注）… 新規求人倍率、有効就職率は、釧路公共職業安定所提供資料を基に釧路市で計算した値となっています。</t>
    <rPh sb="1" eb="2">
      <t>チュウ</t>
    </rPh>
    <rPh sb="5" eb="7">
      <t>シンキ</t>
    </rPh>
    <rPh sb="7" eb="9">
      <t>キュウジン</t>
    </rPh>
    <rPh sb="9" eb="11">
      <t>バイリツ</t>
    </rPh>
    <rPh sb="12" eb="14">
      <t>ユウコウ</t>
    </rPh>
    <rPh sb="14" eb="16">
      <t>シュウショク</t>
    </rPh>
    <rPh sb="16" eb="17">
      <t>リツ</t>
    </rPh>
    <rPh sb="19" eb="21">
      <t>クシロ</t>
    </rPh>
    <rPh sb="21" eb="23">
      <t>コウキョウ</t>
    </rPh>
    <rPh sb="23" eb="25">
      <t>ショクギョウ</t>
    </rPh>
    <rPh sb="25" eb="27">
      <t>アンテイ</t>
    </rPh>
    <rPh sb="27" eb="28">
      <t>ショ</t>
    </rPh>
    <rPh sb="28" eb="30">
      <t>テイキョウ</t>
    </rPh>
    <rPh sb="30" eb="32">
      <t>シリョウ</t>
    </rPh>
    <rPh sb="33" eb="34">
      <t>モト</t>
    </rPh>
    <rPh sb="35" eb="38">
      <t>クシロシ</t>
    </rPh>
    <rPh sb="39" eb="41">
      <t>ケイサン</t>
    </rPh>
    <rPh sb="43" eb="44">
      <t>アタイ</t>
    </rPh>
    <phoneticPr fontId="4"/>
  </si>
  <si>
    <t>計</t>
    <rPh sb="0" eb="1">
      <t>ケイ</t>
    </rPh>
    <phoneticPr fontId="2"/>
  </si>
  <si>
    <t>全　国</t>
  </si>
  <si>
    <t>新規求職申込件数</t>
    <rPh sb="0" eb="2">
      <t>シンキ</t>
    </rPh>
    <rPh sb="2" eb="4">
      <t>キュウショク</t>
    </rPh>
    <rPh sb="4" eb="6">
      <t>モウシコミ</t>
    </rPh>
    <rPh sb="6" eb="8">
      <t>ケンスウ</t>
    </rPh>
    <phoneticPr fontId="2"/>
  </si>
  <si>
    <t>（単位：件、人、倍、％、ポイント）</t>
    <rPh sb="1" eb="3">
      <t>タンイ</t>
    </rPh>
    <rPh sb="4" eb="5">
      <t>ケン</t>
    </rPh>
    <rPh sb="6" eb="7">
      <t>ニン</t>
    </rPh>
    <rPh sb="8" eb="9">
      <t>バイ</t>
    </rPh>
    <phoneticPr fontId="2"/>
  </si>
  <si>
    <t>2005（平成17）年</t>
    <rPh sb="5" eb="7">
      <t>ヘイセイ</t>
    </rPh>
    <rPh sb="10" eb="11">
      <t>ネン</t>
    </rPh>
    <phoneticPr fontId="2"/>
  </si>
  <si>
    <t>2006（平成18）年</t>
    <rPh sb="5" eb="7">
      <t>ヘイセイ</t>
    </rPh>
    <rPh sb="10" eb="11">
      <t>ネン</t>
    </rPh>
    <phoneticPr fontId="2"/>
  </si>
  <si>
    <t>2007（平成19）年</t>
    <rPh sb="5" eb="7">
      <t>ヘイセイ</t>
    </rPh>
    <rPh sb="10" eb="11">
      <t>ネン</t>
    </rPh>
    <phoneticPr fontId="2"/>
  </si>
  <si>
    <t>2008（平成20）年</t>
    <rPh sb="5" eb="7">
      <t>ヘイセイ</t>
    </rPh>
    <rPh sb="10" eb="11">
      <t>ネン</t>
    </rPh>
    <phoneticPr fontId="2"/>
  </si>
  <si>
    <t>2009（平成21）年</t>
    <rPh sb="5" eb="7">
      <t>ヘイセイ</t>
    </rPh>
    <rPh sb="10" eb="11">
      <t>ネン</t>
    </rPh>
    <phoneticPr fontId="2"/>
  </si>
  <si>
    <t>2010（平成22）年</t>
    <rPh sb="5" eb="7">
      <t>ヘイセイ</t>
    </rPh>
    <rPh sb="10" eb="11">
      <t>ネン</t>
    </rPh>
    <phoneticPr fontId="2"/>
  </si>
  <si>
    <t>2011（平成23）年</t>
    <rPh sb="5" eb="7">
      <t>ヘイセイ</t>
    </rPh>
    <rPh sb="10" eb="11">
      <t>ネン</t>
    </rPh>
    <phoneticPr fontId="2"/>
  </si>
  <si>
    <t>2012（平成24）年</t>
    <rPh sb="5" eb="7">
      <t>ヘイセイ</t>
    </rPh>
    <rPh sb="10" eb="11">
      <t>ネン</t>
    </rPh>
    <phoneticPr fontId="2"/>
  </si>
  <si>
    <t>2013（平成25）年</t>
    <rPh sb="5" eb="7">
      <t>ヘイセイ</t>
    </rPh>
    <rPh sb="10" eb="11">
      <t>ネン</t>
    </rPh>
    <phoneticPr fontId="2"/>
  </si>
  <si>
    <t>2014（平成26）年</t>
    <rPh sb="5" eb="7">
      <t>ヘイセイ</t>
    </rPh>
    <rPh sb="10" eb="11">
      <t>ネン</t>
    </rPh>
    <phoneticPr fontId="2"/>
  </si>
  <si>
    <t>2015（平成27）年</t>
    <rPh sb="5" eb="7">
      <t>ヘイセイ</t>
    </rPh>
    <rPh sb="10" eb="11">
      <t>ネン</t>
    </rPh>
    <phoneticPr fontId="2"/>
  </si>
  <si>
    <t>2016（平成28）年</t>
    <rPh sb="5" eb="7">
      <t>ヘイセイ</t>
    </rPh>
    <rPh sb="10" eb="11">
      <t>ネン</t>
    </rPh>
    <phoneticPr fontId="2"/>
  </si>
  <si>
    <t>2017（平成29）年</t>
    <rPh sb="5" eb="7">
      <t>ヘイセイ</t>
    </rPh>
    <rPh sb="10" eb="11">
      <t>ネン</t>
    </rPh>
    <phoneticPr fontId="2"/>
  </si>
  <si>
    <t>2018（平成30）年</t>
    <rPh sb="5" eb="7">
      <t>ヘイセイ</t>
    </rPh>
    <rPh sb="10" eb="11">
      <t>ネン</t>
    </rPh>
    <phoneticPr fontId="2"/>
  </si>
  <si>
    <t>2019（令和元）年</t>
    <rPh sb="5" eb="7">
      <t>レイワ</t>
    </rPh>
    <rPh sb="7" eb="8">
      <t>ガン</t>
    </rPh>
    <rPh sb="9" eb="10">
      <t>ネン</t>
    </rPh>
    <phoneticPr fontId="2"/>
  </si>
  <si>
    <t>2020（令和 2）年</t>
    <rPh sb="5" eb="6">
      <t>レイ</t>
    </rPh>
    <rPh sb="6" eb="7">
      <t>ワ</t>
    </rPh>
    <rPh sb="10" eb="11">
      <t>ネン</t>
    </rPh>
    <phoneticPr fontId="2"/>
  </si>
  <si>
    <t>2021（令和 3）年</t>
    <rPh sb="5" eb="7">
      <t>レイワ</t>
    </rPh>
    <rPh sb="10" eb="11">
      <t>ネン</t>
    </rPh>
    <phoneticPr fontId="2"/>
  </si>
  <si>
    <t>2022（令和 4）年</t>
    <rPh sb="5" eb="7">
      <t>レイワ</t>
    </rPh>
    <rPh sb="10" eb="11">
      <t>ネン</t>
    </rPh>
    <phoneticPr fontId="2"/>
  </si>
  <si>
    <t>2021（令和 3）年</t>
    <rPh sb="5" eb="6">
      <t>レイ</t>
    </rPh>
    <rPh sb="6" eb="7">
      <t>ワ</t>
    </rPh>
    <rPh sb="10" eb="11">
      <t>ネン</t>
    </rPh>
    <phoneticPr fontId="2"/>
  </si>
  <si>
    <t>2022（令和 4）年</t>
    <rPh sb="5" eb="6">
      <t>レイ</t>
    </rPh>
    <rPh sb="6" eb="7">
      <t>ワ</t>
    </rPh>
    <rPh sb="10" eb="11">
      <t>ネン</t>
    </rPh>
    <phoneticPr fontId="2"/>
  </si>
  <si>
    <t>2023（令和 5）年</t>
    <rPh sb="5" eb="6">
      <t>レイ</t>
    </rPh>
    <rPh sb="6" eb="7">
      <t>ワ</t>
    </rPh>
    <rPh sb="10" eb="11">
      <t>ネン</t>
    </rPh>
    <phoneticPr fontId="2"/>
  </si>
  <si>
    <t>一般就職状況【月別】</t>
    <rPh sb="0" eb="2">
      <t>イッパン</t>
    </rPh>
    <rPh sb="2" eb="4">
      <t>シュウショク</t>
    </rPh>
    <rPh sb="4" eb="6">
      <t>ジョウキョウ</t>
    </rPh>
    <rPh sb="7" eb="8">
      <t>ツキ</t>
    </rPh>
    <rPh sb="8" eb="9">
      <t>ベツ</t>
    </rPh>
    <phoneticPr fontId="4"/>
  </si>
  <si>
    <t>年次</t>
    <rPh sb="0" eb="1">
      <t>ネン</t>
    </rPh>
    <rPh sb="1" eb="2">
      <t>ジ</t>
    </rPh>
    <phoneticPr fontId="4"/>
  </si>
  <si>
    <t>2022年</t>
    <rPh sb="4" eb="5">
      <t>ネン</t>
    </rPh>
    <phoneticPr fontId="4"/>
  </si>
  <si>
    <t>令和4年</t>
    <rPh sb="0" eb="2">
      <t>レイワ</t>
    </rPh>
    <rPh sb="3" eb="4">
      <t>ネン</t>
    </rPh>
    <phoneticPr fontId="2"/>
  </si>
  <si>
    <t>一般就職状況【年別】</t>
    <rPh sb="0" eb="2">
      <t>イッパン</t>
    </rPh>
    <rPh sb="2" eb="4">
      <t>シュウショク</t>
    </rPh>
    <rPh sb="4" eb="6">
      <t>ジョウキョウ</t>
    </rPh>
    <rPh sb="7" eb="8">
      <t>ネン</t>
    </rPh>
    <rPh sb="8" eb="9">
      <t>ベツ</t>
    </rPh>
    <phoneticPr fontId="4"/>
  </si>
  <si>
    <t>2023年</t>
    <rPh sb="4" eb="5">
      <t>ネン</t>
    </rPh>
    <phoneticPr fontId="2"/>
  </si>
  <si>
    <t>令和5年</t>
    <rPh sb="0" eb="2">
      <t>レイワ</t>
    </rPh>
    <rPh sb="3" eb="4">
      <t>ネン</t>
    </rPh>
    <phoneticPr fontId="2"/>
  </si>
  <si>
    <t>西暦</t>
    <rPh sb="0" eb="2">
      <t>セイレキ</t>
    </rPh>
    <phoneticPr fontId="4"/>
  </si>
  <si>
    <t>和暦</t>
    <rPh sb="0" eb="2">
      <t>ワレキ</t>
    </rPh>
    <phoneticPr fontId="2"/>
  </si>
  <si>
    <t>月</t>
    <rPh sb="0" eb="1">
      <t>ツキ</t>
    </rPh>
    <phoneticPr fontId="2"/>
  </si>
  <si>
    <t>2021年</t>
    <rPh sb="4" eb="5">
      <t>ネン</t>
    </rPh>
    <phoneticPr fontId="2"/>
  </si>
  <si>
    <t>令和3年</t>
    <rPh sb="0" eb="2">
      <t>レイワ</t>
    </rPh>
    <rPh sb="3" eb="4">
      <t>ネン</t>
    </rPh>
    <phoneticPr fontId="2"/>
  </si>
  <si>
    <t>2020年</t>
    <rPh sb="4" eb="5">
      <t>ネン</t>
    </rPh>
    <phoneticPr fontId="2"/>
  </si>
  <si>
    <t>令和2年</t>
    <rPh sb="0" eb="2">
      <t>レイワ</t>
    </rPh>
    <rPh sb="3" eb="4">
      <t>ネン</t>
    </rPh>
    <phoneticPr fontId="2"/>
  </si>
  <si>
    <t>2019年</t>
    <rPh sb="4" eb="5">
      <t>ネン</t>
    </rPh>
    <phoneticPr fontId="2"/>
  </si>
  <si>
    <t>令和元年</t>
    <rPh sb="0" eb="2">
      <t>レイワ</t>
    </rPh>
    <rPh sb="2" eb="3">
      <t>モト</t>
    </rPh>
    <rPh sb="3" eb="4">
      <t>ネン</t>
    </rPh>
    <phoneticPr fontId="2"/>
  </si>
  <si>
    <t>平成31年</t>
    <rPh sb="0" eb="2">
      <t>ヘイセイ</t>
    </rPh>
    <rPh sb="4" eb="5">
      <t>ネン</t>
    </rPh>
    <phoneticPr fontId="2"/>
  </si>
  <si>
    <t>2018年</t>
    <rPh sb="4" eb="5">
      <t>ネン</t>
    </rPh>
    <phoneticPr fontId="2"/>
  </si>
  <si>
    <t>平成30年</t>
    <rPh sb="0" eb="2">
      <t>ヘイセイ</t>
    </rPh>
    <rPh sb="4" eb="5">
      <t>ネン</t>
    </rPh>
    <phoneticPr fontId="2"/>
  </si>
  <si>
    <t>2017年</t>
    <rPh sb="4" eb="5">
      <t>ネン</t>
    </rPh>
    <phoneticPr fontId="2"/>
  </si>
  <si>
    <t>平成29年</t>
    <rPh sb="0" eb="2">
      <t>ヘイセイ</t>
    </rPh>
    <rPh sb="4" eb="5">
      <t>ネン</t>
    </rPh>
    <phoneticPr fontId="2"/>
  </si>
  <si>
    <t>2016年</t>
    <rPh sb="4" eb="5">
      <t>ネン</t>
    </rPh>
    <phoneticPr fontId="2"/>
  </si>
  <si>
    <t>平成28年</t>
    <rPh sb="0" eb="2">
      <t>ヘイセイ</t>
    </rPh>
    <rPh sb="4" eb="5">
      <t>ネン</t>
    </rPh>
    <phoneticPr fontId="2"/>
  </si>
  <si>
    <t>2015年</t>
    <rPh sb="4" eb="5">
      <t>ネン</t>
    </rPh>
    <phoneticPr fontId="2"/>
  </si>
  <si>
    <t>平成27年</t>
    <rPh sb="0" eb="2">
      <t>ヘイセイ</t>
    </rPh>
    <rPh sb="4" eb="5">
      <t>ネン</t>
    </rPh>
    <phoneticPr fontId="2"/>
  </si>
  <si>
    <t>2014年</t>
    <rPh sb="4" eb="5">
      <t>ネン</t>
    </rPh>
    <phoneticPr fontId="2"/>
  </si>
  <si>
    <t>平成26年</t>
    <rPh sb="0" eb="2">
      <t>ヘイセイ</t>
    </rPh>
    <rPh sb="4" eb="5">
      <t>ネン</t>
    </rPh>
    <phoneticPr fontId="2"/>
  </si>
  <si>
    <t>2013年</t>
    <rPh sb="4" eb="5">
      <t>ネン</t>
    </rPh>
    <phoneticPr fontId="2"/>
  </si>
  <si>
    <t>平成25年</t>
    <rPh sb="0" eb="2">
      <t>ヘイセイ</t>
    </rPh>
    <rPh sb="4" eb="5">
      <t>ネン</t>
    </rPh>
    <phoneticPr fontId="2"/>
  </si>
  <si>
    <t>2012年</t>
    <rPh sb="4" eb="5">
      <t>ネン</t>
    </rPh>
    <phoneticPr fontId="2"/>
  </si>
  <si>
    <t>平成24年</t>
    <rPh sb="0" eb="2">
      <t>ヘイセイ</t>
    </rPh>
    <rPh sb="4" eb="5">
      <t>ネン</t>
    </rPh>
    <phoneticPr fontId="2"/>
  </si>
  <si>
    <t>2011年</t>
    <rPh sb="4" eb="5">
      <t>ネン</t>
    </rPh>
    <phoneticPr fontId="2"/>
  </si>
  <si>
    <t>平成23年</t>
    <rPh sb="0" eb="2">
      <t>ヘイセイ</t>
    </rPh>
    <rPh sb="4" eb="5">
      <t>ネン</t>
    </rPh>
    <phoneticPr fontId="2"/>
  </si>
  <si>
    <t>2010年</t>
    <rPh sb="4" eb="5">
      <t>ネン</t>
    </rPh>
    <phoneticPr fontId="2"/>
  </si>
  <si>
    <t>平成22年</t>
    <rPh sb="0" eb="2">
      <t>ヘイセイ</t>
    </rPh>
    <rPh sb="4" eb="5">
      <t>ネン</t>
    </rPh>
    <phoneticPr fontId="2"/>
  </si>
  <si>
    <t>2009年</t>
    <rPh sb="4" eb="5">
      <t>ネン</t>
    </rPh>
    <phoneticPr fontId="2"/>
  </si>
  <si>
    <t>平成21年</t>
    <rPh sb="0" eb="2">
      <t>ヘイセイ</t>
    </rPh>
    <rPh sb="4" eb="5">
      <t>ネン</t>
    </rPh>
    <phoneticPr fontId="2"/>
  </si>
  <si>
    <t>2008年</t>
    <rPh sb="4" eb="5">
      <t>ネン</t>
    </rPh>
    <phoneticPr fontId="2"/>
  </si>
  <si>
    <t>平成20年</t>
    <rPh sb="0" eb="2">
      <t>ヘイセイ</t>
    </rPh>
    <rPh sb="4" eb="5">
      <t>ネン</t>
    </rPh>
    <phoneticPr fontId="2"/>
  </si>
  <si>
    <t>2007年</t>
    <rPh sb="4" eb="5">
      <t>ネン</t>
    </rPh>
    <phoneticPr fontId="2"/>
  </si>
  <si>
    <t>平成19年</t>
    <rPh sb="0" eb="2">
      <t>ヘイセイ</t>
    </rPh>
    <rPh sb="4" eb="5">
      <t>ネン</t>
    </rPh>
    <phoneticPr fontId="2"/>
  </si>
  <si>
    <t>2006年</t>
    <rPh sb="4" eb="5">
      <t>ネン</t>
    </rPh>
    <phoneticPr fontId="2"/>
  </si>
  <si>
    <t>平成18年</t>
    <rPh sb="0" eb="2">
      <t>ヘイセイ</t>
    </rPh>
    <rPh sb="4" eb="5">
      <t>ネン</t>
    </rPh>
    <phoneticPr fontId="2"/>
  </si>
  <si>
    <t>新規求職
申込件数</t>
    <rPh sb="0" eb="2">
      <t>シンキ</t>
    </rPh>
    <rPh sb="2" eb="4">
      <t>キュウショク</t>
    </rPh>
    <rPh sb="5" eb="7">
      <t>モウシコミ</t>
    </rPh>
    <rPh sb="7" eb="9">
      <t>ケンスウ</t>
    </rPh>
    <phoneticPr fontId="2"/>
  </si>
  <si>
    <t>月間有効
求職者数</t>
    <rPh sb="0" eb="2">
      <t>ゲッカン</t>
    </rPh>
    <rPh sb="2" eb="4">
      <t>ユウコウ</t>
    </rPh>
    <rPh sb="5" eb="7">
      <t>キュウショク</t>
    </rPh>
    <rPh sb="7" eb="8">
      <t>シャ</t>
    </rPh>
    <rPh sb="8" eb="9">
      <t>スウ</t>
    </rPh>
    <phoneticPr fontId="2"/>
  </si>
  <si>
    <t>月間有効
求人数</t>
    <rPh sb="0" eb="2">
      <t>ゲッカン</t>
    </rPh>
    <rPh sb="2" eb="4">
      <t>ユウコウ</t>
    </rPh>
    <rPh sb="5" eb="7">
      <t>キュウジン</t>
    </rPh>
    <rPh sb="7" eb="8">
      <t>スウ</t>
    </rPh>
    <phoneticPr fontId="2"/>
  </si>
  <si>
    <t>月間有効
求人倍率</t>
    <rPh sb="0" eb="1">
      <t>ツキ</t>
    </rPh>
    <rPh sb="1" eb="2">
      <t>アイダ</t>
    </rPh>
    <rPh sb="2" eb="3">
      <t>ユウ</t>
    </rPh>
    <rPh sb="3" eb="4">
      <t>コウ</t>
    </rPh>
    <rPh sb="5" eb="7">
      <t>キュウジン</t>
    </rPh>
    <rPh sb="7" eb="9">
      <t>バイリツ</t>
    </rPh>
    <phoneticPr fontId="2"/>
  </si>
  <si>
    <t>新規求人
倍率</t>
    <rPh sb="0" eb="2">
      <t>シンキ</t>
    </rPh>
    <rPh sb="2" eb="4">
      <t>キュウジン</t>
    </rPh>
    <rPh sb="5" eb="7">
      <t>バイリツ</t>
    </rPh>
    <phoneticPr fontId="2"/>
  </si>
  <si>
    <t>2023（令和 5）年</t>
    <rPh sb="5" eb="7">
      <t>レイワ</t>
    </rPh>
    <rPh sb="10" eb="11">
      <t>ネン</t>
    </rPh>
    <phoneticPr fontId="2"/>
  </si>
  <si>
    <t>2024年</t>
    <rPh sb="4" eb="5">
      <t>ネン</t>
    </rPh>
    <phoneticPr fontId="2"/>
  </si>
  <si>
    <t>令和6年</t>
    <rPh sb="0" eb="2">
      <t>レイワ</t>
    </rPh>
    <rPh sb="3" eb="4">
      <t>ネン</t>
    </rPh>
    <phoneticPr fontId="2"/>
  </si>
  <si>
    <t>2024（令和 6）年</t>
    <rPh sb="5" eb="6">
      <t>レイ</t>
    </rPh>
    <rPh sb="6" eb="7">
      <t>ワ</t>
    </rPh>
    <rPh sb="10" eb="11">
      <t>ネン</t>
    </rPh>
    <phoneticPr fontId="2"/>
  </si>
  <si>
    <t>2025（令和 7）年</t>
    <rPh sb="5" eb="6">
      <t>レイ</t>
    </rPh>
    <rPh sb="6" eb="7">
      <t>ワ</t>
    </rPh>
    <rPh sb="10" eb="11">
      <t>ネン</t>
    </rPh>
    <phoneticPr fontId="2"/>
  </si>
  <si>
    <t>2025年</t>
    <rPh sb="4" eb="5">
      <t>ネン</t>
    </rPh>
    <phoneticPr fontId="2"/>
  </si>
  <si>
    <t>令和7年</t>
    <rPh sb="0" eb="2">
      <t>レイワ</t>
    </rPh>
    <rPh sb="3" eb="4">
      <t>ネン</t>
    </rPh>
    <phoneticPr fontId="2"/>
  </si>
  <si>
    <t>2024（令和 6）年</t>
    <rPh sb="5" eb="7">
      <t>レイワ</t>
    </rPh>
    <rPh sb="10" eb="11">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</si>
</sst>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43" formatCode="_ * #,##0.00_ ;_ * \-#,##0.00_ ;_ * &quot;-&quot;??_ ;_ @_ "/>
    <numFmt numFmtId="176" formatCode="#,##0;&quot;△ &quot;#,##0"/>
    <numFmt numFmtId="177" formatCode="#,##0.00;&quot;△ &quot;#,##0.00"/>
    <numFmt numFmtId="178" formatCode="#,##0.0;&quot;△ &quot;#,##0.0"/>
    <numFmt numFmtId="179" formatCode="_ * #,##0.0_ ;_ * \-#,##0.0_ ;_ * &quot;-&quot;?_ ;_ @_ "/>
    <numFmt numFmtId="180" formatCode="0.00_ "/>
    <numFmt numFmtId="181" formatCode="0.00_);[Red]\(0.00\)"/>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6"/>
      <name val="ＭＳ ゴシック"/>
      <family val="3"/>
      <charset val="128"/>
    </font>
    <font>
      <sz val="12"/>
      <name val="ＭＳ ゴシック"/>
      <family val="3"/>
      <charset val="128"/>
    </font>
    <font>
      <sz val="11"/>
      <name val="ＭＳ 明朝"/>
      <family val="1"/>
      <charset val="128"/>
    </font>
    <font>
      <sz val="11"/>
      <color indexed="8"/>
      <name val="ＭＳ Ｐゴシック"/>
      <family val="3"/>
      <charset val="128"/>
    </font>
    <font>
      <sz val="10"/>
      <name val="ＭＳ Ｐ明朝"/>
      <family val="1"/>
      <charset val="128"/>
    </font>
  </fonts>
  <fills count="3">
    <fill>
      <patternFill patternType="none"/>
    </fill>
    <fill>
      <patternFill patternType="gray125"/>
    </fill>
    <fill>
      <patternFill patternType="solid">
        <fgColor rgb="FFFFFF00"/>
        <bgColor indexed="64"/>
      </patternFill>
    </fill>
  </fills>
  <borders count="29">
    <border>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106">
    <xf numFmtId="0" fontId="0" fillId="0" borderId="0" xfId="0"/>
    <xf numFmtId="0" fontId="3" fillId="0" borderId="0" xfId="0" applyFont="1"/>
    <xf numFmtId="0" fontId="5" fillId="0" borderId="0" xfId="0" applyFont="1"/>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0" xfId="0" applyFont="1"/>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right" vertical="center"/>
    </xf>
    <xf numFmtId="43" fontId="6" fillId="0" borderId="2" xfId="0" applyNumberFormat="1" applyFont="1" applyBorder="1"/>
    <xf numFmtId="43" fontId="6" fillId="0" borderId="5" xfId="0" applyNumberFormat="1" applyFont="1" applyBorder="1"/>
    <xf numFmtId="0" fontId="6" fillId="0" borderId="0" xfId="0" applyFont="1" applyAlignment="1">
      <alignment vertical="center"/>
    </xf>
    <xf numFmtId="43" fontId="6" fillId="0" borderId="0" xfId="0" applyNumberFormat="1" applyFont="1" applyBorder="1"/>
    <xf numFmtId="43" fontId="6" fillId="0" borderId="6" xfId="0" applyNumberFormat="1" applyFont="1" applyBorder="1"/>
    <xf numFmtId="0" fontId="6" fillId="0" borderId="5" xfId="0" applyFont="1" applyBorder="1" applyAlignment="1">
      <alignment horizontal="center" vertical="center"/>
    </xf>
    <xf numFmtId="43" fontId="6" fillId="0" borderId="0" xfId="0" applyNumberFormat="1" applyFont="1" applyBorder="1" applyAlignment="1"/>
    <xf numFmtId="43" fontId="6" fillId="0" borderId="5" xfId="0" applyNumberFormat="1" applyFont="1" applyBorder="1" applyAlignment="1"/>
    <xf numFmtId="43" fontId="6" fillId="0" borderId="6" xfId="0" applyNumberFormat="1" applyFont="1" applyBorder="1" applyAlignment="1"/>
    <xf numFmtId="181" fontId="6" fillId="0" borderId="4" xfId="0" applyNumberFormat="1" applyFont="1" applyBorder="1" applyAlignment="1">
      <alignment vertical="center"/>
    </xf>
    <xf numFmtId="180" fontId="6" fillId="0" borderId="4" xfId="0" applyNumberFormat="1" applyFont="1" applyBorder="1" applyAlignment="1">
      <alignment vertical="center"/>
    </xf>
    <xf numFmtId="43" fontId="6" fillId="0" borderId="7" xfId="0" applyNumberFormat="1" applyFont="1" applyBorder="1"/>
    <xf numFmtId="43" fontId="6" fillId="0" borderId="1" xfId="0" applyNumberFormat="1" applyFont="1" applyBorder="1"/>
    <xf numFmtId="181" fontId="6" fillId="0" borderId="0" xfId="0" applyNumberFormat="1" applyFont="1" applyBorder="1" applyAlignment="1">
      <alignment vertical="center"/>
    </xf>
    <xf numFmtId="181" fontId="6" fillId="0" borderId="5" xfId="0" applyNumberFormat="1" applyFont="1" applyBorder="1" applyAlignment="1">
      <alignment vertical="center"/>
    </xf>
    <xf numFmtId="180" fontId="6" fillId="0" borderId="5" xfId="0" applyNumberFormat="1" applyFont="1" applyBorder="1" applyAlignment="1">
      <alignment vertical="center"/>
    </xf>
    <xf numFmtId="0" fontId="8" fillId="0" borderId="0" xfId="0" quotePrefix="1" applyFont="1" applyBorder="1" applyAlignment="1">
      <alignment horizontal="left" vertical="center"/>
    </xf>
    <xf numFmtId="176" fontId="8" fillId="0" borderId="0" xfId="1" applyNumberFormat="1" applyFont="1" applyBorder="1" applyAlignment="1">
      <alignment vertical="center"/>
    </xf>
    <xf numFmtId="176" fontId="8" fillId="2" borderId="8" xfId="0" applyNumberFormat="1" applyFont="1" applyFill="1" applyBorder="1" applyAlignment="1">
      <alignment vertical="center"/>
    </xf>
    <xf numFmtId="176" fontId="8" fillId="2" borderId="9" xfId="0" applyNumberFormat="1" applyFont="1" applyFill="1" applyBorder="1" applyAlignment="1">
      <alignment vertical="center"/>
    </xf>
    <xf numFmtId="176" fontId="8" fillId="2" borderId="10" xfId="0" applyNumberFormat="1" applyFont="1" applyFill="1" applyBorder="1" applyAlignment="1">
      <alignment vertical="center"/>
    </xf>
    <xf numFmtId="176" fontId="8" fillId="2" borderId="11" xfId="0" applyNumberFormat="1" applyFont="1" applyFill="1" applyBorder="1" applyAlignment="1">
      <alignment vertical="center"/>
    </xf>
    <xf numFmtId="176" fontId="8" fillId="2" borderId="12" xfId="0" applyNumberFormat="1" applyFont="1" applyFill="1" applyBorder="1" applyAlignment="1">
      <alignment vertical="center"/>
    </xf>
    <xf numFmtId="177" fontId="8" fillId="2" borderId="9" xfId="0" applyNumberFormat="1" applyFont="1" applyFill="1" applyBorder="1" applyAlignment="1">
      <alignment vertical="center"/>
    </xf>
    <xf numFmtId="177" fontId="8" fillId="2" borderId="12" xfId="0" applyNumberFormat="1" applyFont="1" applyFill="1" applyBorder="1" applyAlignment="1">
      <alignment vertical="center"/>
    </xf>
    <xf numFmtId="178" fontId="8" fillId="2" borderId="13" xfId="0" applyNumberFormat="1" applyFont="1" applyFill="1" applyBorder="1" applyAlignment="1">
      <alignment vertical="center"/>
    </xf>
    <xf numFmtId="176" fontId="8" fillId="2" borderId="14" xfId="0" applyNumberFormat="1" applyFont="1" applyFill="1" applyBorder="1" applyAlignment="1">
      <alignment vertical="center"/>
    </xf>
    <xf numFmtId="177" fontId="8" fillId="2" borderId="10" xfId="0" applyNumberFormat="1" applyFont="1" applyFill="1" applyBorder="1" applyAlignment="1">
      <alignment vertical="center"/>
    </xf>
    <xf numFmtId="180" fontId="6" fillId="0" borderId="6" xfId="0" applyNumberFormat="1" applyFont="1" applyBorder="1" applyAlignment="1">
      <alignment vertical="center"/>
    </xf>
    <xf numFmtId="178" fontId="8" fillId="2" borderId="15" xfId="0" applyNumberFormat="1" applyFont="1" applyFill="1" applyBorder="1" applyAlignment="1">
      <alignment vertical="center"/>
    </xf>
    <xf numFmtId="178" fontId="8" fillId="2" borderId="16" xfId="0" applyNumberFormat="1" applyFont="1" applyFill="1" applyBorder="1" applyAlignment="1">
      <alignment vertical="center"/>
    </xf>
    <xf numFmtId="0" fontId="6" fillId="0" borderId="1" xfId="0" applyFont="1" applyBorder="1" applyAlignment="1">
      <alignment horizontal="center"/>
    </xf>
    <xf numFmtId="0" fontId="6" fillId="0" borderId="6" xfId="0" applyFont="1" applyBorder="1" applyAlignment="1">
      <alignment horizontal="center"/>
    </xf>
    <xf numFmtId="0" fontId="6" fillId="0" borderId="6" xfId="0" applyFont="1" applyBorder="1" applyAlignment="1">
      <alignment horizontal="center" vertical="center"/>
    </xf>
    <xf numFmtId="181" fontId="6" fillId="0" borderId="3" xfId="0" applyNumberFormat="1" applyFont="1" applyBorder="1" applyAlignment="1">
      <alignment vertical="center"/>
    </xf>
    <xf numFmtId="181" fontId="6" fillId="0" borderId="17" xfId="0" applyNumberFormat="1" applyFont="1" applyBorder="1" applyAlignment="1">
      <alignment vertical="center"/>
    </xf>
    <xf numFmtId="0" fontId="3" fillId="0" borderId="0" xfId="0" applyFont="1" applyAlignment="1">
      <alignment vertical="center"/>
    </xf>
    <xf numFmtId="0" fontId="6" fillId="0" borderId="18" xfId="0" applyFont="1" applyBorder="1" applyAlignment="1">
      <alignment vertical="center"/>
    </xf>
    <xf numFmtId="0" fontId="6" fillId="0" borderId="7" xfId="0" applyFont="1" applyBorder="1" applyAlignment="1">
      <alignment vertical="center"/>
    </xf>
    <xf numFmtId="41" fontId="6" fillId="0" borderId="18" xfId="0" applyNumberFormat="1" applyFont="1" applyBorder="1" applyAlignment="1">
      <alignment vertical="center"/>
    </xf>
    <xf numFmtId="41" fontId="6" fillId="0" borderId="2" xfId="0" applyNumberFormat="1" applyFont="1" applyBorder="1" applyAlignment="1">
      <alignment vertical="center"/>
    </xf>
    <xf numFmtId="43" fontId="6" fillId="0" borderId="2" xfId="0" applyNumberFormat="1" applyFont="1" applyBorder="1" applyAlignment="1">
      <alignment vertical="center"/>
    </xf>
    <xf numFmtId="179" fontId="6" fillId="0" borderId="2" xfId="0" applyNumberFormat="1" applyFont="1" applyBorder="1" applyAlignment="1">
      <alignment vertical="center"/>
    </xf>
    <xf numFmtId="0" fontId="6" fillId="0" borderId="17" xfId="0" applyFont="1" applyBorder="1" applyAlignment="1">
      <alignment vertical="center"/>
    </xf>
    <xf numFmtId="0" fontId="6" fillId="0" borderId="0" xfId="0" applyFont="1" applyBorder="1" applyAlignment="1">
      <alignment vertical="center"/>
    </xf>
    <xf numFmtId="41" fontId="6" fillId="0" borderId="17" xfId="0" applyNumberFormat="1" applyFont="1" applyBorder="1" applyAlignment="1">
      <alignment vertical="center"/>
    </xf>
    <xf numFmtId="43" fontId="6" fillId="0" borderId="5" xfId="0" applyNumberFormat="1" applyFont="1" applyBorder="1" applyAlignment="1">
      <alignment vertical="center"/>
    </xf>
    <xf numFmtId="179" fontId="6" fillId="0" borderId="5" xfId="0" applyNumberFormat="1" applyFont="1" applyBorder="1" applyAlignment="1">
      <alignment vertical="center"/>
    </xf>
    <xf numFmtId="0" fontId="6" fillId="0" borderId="0" xfId="0" applyFont="1" applyAlignment="1">
      <alignment horizontal="distributed" vertical="center"/>
    </xf>
    <xf numFmtId="41" fontId="6" fillId="0" borderId="0" xfId="0" applyNumberFormat="1" applyFont="1" applyAlignment="1">
      <alignment vertical="center"/>
    </xf>
    <xf numFmtId="0" fontId="6" fillId="0" borderId="3" xfId="0" applyFont="1" applyBorder="1" applyAlignment="1">
      <alignment vertical="center"/>
    </xf>
    <xf numFmtId="0" fontId="6" fillId="0" borderId="19" xfId="0" applyFont="1" applyBorder="1" applyAlignment="1">
      <alignment vertical="center"/>
    </xf>
    <xf numFmtId="41" fontId="6" fillId="0" borderId="3" xfId="0" applyNumberFormat="1" applyFont="1" applyBorder="1" applyAlignment="1">
      <alignment vertical="center"/>
    </xf>
    <xf numFmtId="43" fontId="6" fillId="0" borderId="4" xfId="0" applyNumberFormat="1" applyFont="1" applyBorder="1" applyAlignment="1">
      <alignment vertical="center"/>
    </xf>
    <xf numFmtId="179" fontId="6" fillId="0" borderId="4" xfId="0" applyNumberFormat="1" applyFont="1" applyBorder="1" applyAlignment="1">
      <alignment vertical="center"/>
    </xf>
    <xf numFmtId="0" fontId="6" fillId="0" borderId="1" xfId="0" applyFont="1" applyBorder="1" applyAlignment="1">
      <alignment horizontal="right" vertical="center"/>
    </xf>
    <xf numFmtId="43" fontId="6" fillId="0" borderId="18" xfId="0" applyNumberFormat="1" applyFont="1" applyBorder="1" applyAlignment="1">
      <alignment vertical="center"/>
    </xf>
    <xf numFmtId="41" fontId="6" fillId="0" borderId="7" xfId="0" applyNumberFormat="1" applyFont="1" applyBorder="1" applyAlignment="1">
      <alignment vertical="center"/>
    </xf>
    <xf numFmtId="0" fontId="6" fillId="0" borderId="6" xfId="0" applyFont="1" applyBorder="1" applyAlignment="1">
      <alignment horizontal="right" vertical="center"/>
    </xf>
    <xf numFmtId="41" fontId="6" fillId="0" borderId="5" xfId="0" applyNumberFormat="1" applyFont="1" applyBorder="1" applyAlignment="1">
      <alignment vertical="center"/>
    </xf>
    <xf numFmtId="43" fontId="6" fillId="0" borderId="17" xfId="0" applyNumberFormat="1" applyFont="1" applyBorder="1" applyAlignment="1">
      <alignment vertical="center"/>
    </xf>
    <xf numFmtId="41" fontId="6" fillId="0" borderId="0" xfId="0" applyNumberFormat="1" applyFont="1" applyBorder="1" applyAlignment="1">
      <alignment vertical="center"/>
    </xf>
    <xf numFmtId="0" fontId="6" fillId="0" borderId="20" xfId="0" applyFont="1" applyBorder="1" applyAlignment="1">
      <alignment horizontal="right" vertical="center"/>
    </xf>
    <xf numFmtId="41" fontId="6" fillId="0" borderId="4" xfId="0" applyNumberFormat="1" applyFont="1" applyBorder="1" applyAlignment="1">
      <alignment vertical="center"/>
    </xf>
    <xf numFmtId="43" fontId="6" fillId="0" borderId="3" xfId="0" applyNumberFormat="1" applyFont="1" applyBorder="1" applyAlignment="1">
      <alignment vertical="center"/>
    </xf>
    <xf numFmtId="41" fontId="6" fillId="0" borderId="19" xfId="0" applyNumberFormat="1" applyFont="1" applyBorder="1" applyAlignment="1">
      <alignment vertical="center"/>
    </xf>
    <xf numFmtId="43" fontId="6" fillId="0" borderId="0" xfId="0" applyNumberFormat="1" applyFont="1" applyBorder="1" applyAlignment="1">
      <alignment vertical="center"/>
    </xf>
    <xf numFmtId="179" fontId="6" fillId="0" borderId="0" xfId="0" applyNumberFormat="1" applyFont="1" applyBorder="1" applyAlignment="1">
      <alignment vertical="center"/>
    </xf>
    <xf numFmtId="0" fontId="5" fillId="0" borderId="0" xfId="0" applyFont="1" applyAlignment="1">
      <alignment vertical="center"/>
    </xf>
    <xf numFmtId="0" fontId="6" fillId="0" borderId="5" xfId="0" applyFont="1" applyBorder="1" applyAlignment="1">
      <alignment horizontal="center" vertical="center"/>
    </xf>
    <xf numFmtId="0" fontId="6" fillId="0" borderId="0" xfId="0" applyFont="1" applyBorder="1"/>
    <xf numFmtId="0" fontId="3" fillId="0" borderId="0" xfId="0" applyFont="1" applyBorder="1"/>
    <xf numFmtId="0" fontId="6" fillId="0" borderId="2" xfId="0" applyFont="1" applyBorder="1" applyAlignment="1">
      <alignment horizontal="center" vertical="center"/>
    </xf>
    <xf numFmtId="0" fontId="6" fillId="0" borderId="5" xfId="0" applyFont="1" applyBorder="1" applyAlignment="1">
      <alignment horizontal="center" vertical="center"/>
    </xf>
    <xf numFmtId="0" fontId="6" fillId="0" borderId="4" xfId="0" applyFont="1" applyBorder="1" applyAlignment="1">
      <alignment horizontal="center" vertical="center"/>
    </xf>
    <xf numFmtId="0" fontId="6" fillId="0" borderId="18" xfId="0" applyFont="1" applyBorder="1" applyAlignment="1">
      <alignment horizontal="center" vertical="center"/>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6" fillId="0" borderId="20" xfId="0" applyFont="1" applyBorder="1" applyAlignment="1">
      <alignment horizontal="center" vertical="center"/>
    </xf>
    <xf numFmtId="0" fontId="6" fillId="0" borderId="0" xfId="0" applyFont="1" applyAlignment="1">
      <alignment horizontal="distributed" vertical="center"/>
    </xf>
    <xf numFmtId="0" fontId="6" fillId="0" borderId="2" xfId="0" applyFont="1" applyBorder="1" applyAlignment="1">
      <alignment horizontal="center" vertical="center" wrapText="1"/>
    </xf>
    <xf numFmtId="0" fontId="6" fillId="0" borderId="5" xfId="0" applyFont="1" applyBorder="1" applyAlignment="1">
      <alignment horizontal="center"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xf>
    <xf numFmtId="0" fontId="8" fillId="2" borderId="21"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23" xfId="0" applyFont="1" applyFill="1" applyBorder="1" applyAlignment="1">
      <alignment horizontal="center" vertical="center"/>
    </xf>
    <xf numFmtId="0" fontId="8" fillId="2" borderId="24" xfId="0" applyFont="1" applyFill="1" applyBorder="1" applyAlignment="1">
      <alignment horizontal="center" vertical="center"/>
    </xf>
    <xf numFmtId="0" fontId="8" fillId="2" borderId="25" xfId="0" applyFont="1" applyFill="1" applyBorder="1" applyAlignment="1">
      <alignment horizontal="center" vertical="center"/>
    </xf>
    <xf numFmtId="0" fontId="8" fillId="2" borderId="26" xfId="0" applyFont="1" applyFill="1" applyBorder="1" applyAlignment="1">
      <alignment horizontal="center" vertical="center"/>
    </xf>
    <xf numFmtId="0" fontId="8" fillId="2" borderId="27" xfId="0" applyFont="1" applyFill="1" applyBorder="1" applyAlignment="1">
      <alignment horizontal="center" vertical="center"/>
    </xf>
    <xf numFmtId="0" fontId="8" fillId="2" borderId="28" xfId="0" applyFont="1" applyFill="1" applyBorder="1" applyAlignment="1">
      <alignment horizontal="center" vertical="center"/>
    </xf>
    <xf numFmtId="0" fontId="6" fillId="0" borderId="17" xfId="0" applyFont="1" applyBorder="1" applyAlignment="1">
      <alignment horizontal="center" vertical="center"/>
    </xf>
    <xf numFmtId="0" fontId="6" fillId="0" borderId="7" xfId="0" applyFont="1" applyBorder="1" applyAlignment="1">
      <alignment horizontal="center" vertical="center"/>
    </xf>
    <xf numFmtId="0" fontId="6" fillId="0" borderId="0" xfId="0" applyFont="1" applyBorder="1" applyAlignment="1">
      <alignment horizontal="center" vertical="center"/>
    </xf>
    <xf numFmtId="0" fontId="6" fillId="0" borderId="19"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87"/>
  <sheetViews>
    <sheetView tabSelected="1" zoomScaleNormal="100" workbookViewId="0">
      <pane xSplit="3" ySplit="6" topLeftCell="D234" activePane="bottomRight" state="frozen"/>
      <selection pane="topRight" activeCell="D1" sqref="D1"/>
      <selection pane="bottomLeft" activeCell="A7" sqref="A7"/>
      <selection pane="bottomRight"/>
    </sheetView>
  </sheetViews>
  <sheetFormatPr defaultColWidth="9" defaultRowHeight="13.5" x14ac:dyDescent="0.15"/>
  <cols>
    <col min="1" max="2" width="8.625" style="45" customWidth="1"/>
    <col min="3" max="3" width="5.5" style="45" customWidth="1"/>
    <col min="4" max="11" width="11.875" style="45" customWidth="1"/>
    <col min="12" max="16384" width="9" style="45"/>
  </cols>
  <sheetData>
    <row r="1" spans="1:11" ht="16.7" customHeight="1" x14ac:dyDescent="0.15">
      <c r="A1" s="77" t="s">
        <v>74</v>
      </c>
      <c r="B1" s="77"/>
      <c r="D1" s="77"/>
    </row>
    <row r="2" spans="1:11" ht="16.7" customHeight="1" x14ac:dyDescent="0.15">
      <c r="A2" s="77"/>
      <c r="B2" s="77"/>
    </row>
    <row r="3" spans="1:11" ht="18" customHeight="1" x14ac:dyDescent="0.15">
      <c r="A3" s="11" t="s">
        <v>52</v>
      </c>
      <c r="B3" s="11"/>
    </row>
    <row r="4" spans="1:11" s="11" customFormat="1" ht="18" customHeight="1" x14ac:dyDescent="0.15">
      <c r="A4" s="84" t="s">
        <v>81</v>
      </c>
      <c r="B4" s="103" t="s">
        <v>82</v>
      </c>
      <c r="C4" s="85" t="s">
        <v>83</v>
      </c>
      <c r="D4" s="89" t="s">
        <v>117</v>
      </c>
      <c r="E4" s="89" t="s">
        <v>118</v>
      </c>
      <c r="F4" s="81" t="s">
        <v>14</v>
      </c>
      <c r="G4" s="89" t="s">
        <v>119</v>
      </c>
      <c r="H4" s="89" t="s">
        <v>120</v>
      </c>
      <c r="I4" s="89" t="s">
        <v>121</v>
      </c>
      <c r="J4" s="81" t="s">
        <v>45</v>
      </c>
      <c r="K4" s="81" t="s">
        <v>22</v>
      </c>
    </row>
    <row r="5" spans="1:11" s="11" customFormat="1" ht="18" customHeight="1" x14ac:dyDescent="0.15">
      <c r="A5" s="102"/>
      <c r="B5" s="104"/>
      <c r="C5" s="92"/>
      <c r="D5" s="90"/>
      <c r="E5" s="90"/>
      <c r="F5" s="82"/>
      <c r="G5" s="90"/>
      <c r="H5" s="90"/>
      <c r="I5" s="90"/>
      <c r="J5" s="82"/>
      <c r="K5" s="82"/>
    </row>
    <row r="6" spans="1:11" s="11" customFormat="1" ht="18" customHeight="1" x14ac:dyDescent="0.15">
      <c r="A6" s="86"/>
      <c r="B6" s="105"/>
      <c r="C6" s="87"/>
      <c r="D6" s="91"/>
      <c r="E6" s="91"/>
      <c r="F6" s="83"/>
      <c r="G6" s="91"/>
      <c r="H6" s="91"/>
      <c r="I6" s="91"/>
      <c r="J6" s="83"/>
      <c r="K6" s="83"/>
    </row>
    <row r="7" spans="1:11" s="11" customFormat="1" ht="18" customHeight="1" x14ac:dyDescent="0.15">
      <c r="A7" s="46" t="s">
        <v>115</v>
      </c>
      <c r="B7" s="47" t="s">
        <v>116</v>
      </c>
      <c r="C7" s="64" t="s">
        <v>1</v>
      </c>
      <c r="D7" s="48">
        <v>1655</v>
      </c>
      <c r="E7" s="48">
        <v>5142</v>
      </c>
      <c r="F7" s="49">
        <v>1056</v>
      </c>
      <c r="G7" s="48">
        <v>2185</v>
      </c>
      <c r="H7" s="65">
        <f t="shared" ref="H7:H70" si="0">IF(E7="","",ROUND(G7/E7,2))</f>
        <v>0.42</v>
      </c>
      <c r="I7" s="50">
        <f t="shared" ref="I7:I70" si="1">IF(D7="","",ROUND(F7/D7,2))</f>
        <v>0.64</v>
      </c>
      <c r="J7" s="66">
        <v>285</v>
      </c>
      <c r="K7" s="51">
        <f t="shared" ref="K7:K70" si="2">IF(E7="","",ROUND(J7/E7*100,1))</f>
        <v>5.5</v>
      </c>
    </row>
    <row r="8" spans="1:11" s="11" customFormat="1" ht="18" customHeight="1" x14ac:dyDescent="0.15">
      <c r="A8" s="52" t="s">
        <v>115</v>
      </c>
      <c r="B8" s="53" t="s">
        <v>116</v>
      </c>
      <c r="C8" s="67" t="s">
        <v>2</v>
      </c>
      <c r="D8" s="54">
        <v>1587</v>
      </c>
      <c r="E8" s="54">
        <v>5407</v>
      </c>
      <c r="F8" s="68">
        <v>1073</v>
      </c>
      <c r="G8" s="54">
        <v>2411</v>
      </c>
      <c r="H8" s="69">
        <f t="shared" si="0"/>
        <v>0.45</v>
      </c>
      <c r="I8" s="55">
        <f t="shared" si="1"/>
        <v>0.68</v>
      </c>
      <c r="J8" s="70">
        <v>360</v>
      </c>
      <c r="K8" s="56">
        <f t="shared" si="2"/>
        <v>6.7</v>
      </c>
    </row>
    <row r="9" spans="1:11" s="11" customFormat="1" ht="18" customHeight="1" x14ac:dyDescent="0.15">
      <c r="A9" s="52" t="s">
        <v>115</v>
      </c>
      <c r="B9" s="53" t="s">
        <v>116</v>
      </c>
      <c r="C9" s="67" t="s">
        <v>3</v>
      </c>
      <c r="D9" s="54">
        <v>1783</v>
      </c>
      <c r="E9" s="54">
        <v>6132</v>
      </c>
      <c r="F9" s="68">
        <v>1264</v>
      </c>
      <c r="G9" s="54">
        <v>2714</v>
      </c>
      <c r="H9" s="69">
        <f t="shared" si="0"/>
        <v>0.44</v>
      </c>
      <c r="I9" s="55">
        <f t="shared" si="1"/>
        <v>0.71</v>
      </c>
      <c r="J9" s="70">
        <v>529</v>
      </c>
      <c r="K9" s="56">
        <f t="shared" si="2"/>
        <v>8.6</v>
      </c>
    </row>
    <row r="10" spans="1:11" s="11" customFormat="1" ht="18" customHeight="1" x14ac:dyDescent="0.15">
      <c r="A10" s="52" t="s">
        <v>115</v>
      </c>
      <c r="B10" s="53" t="s">
        <v>116</v>
      </c>
      <c r="C10" s="67" t="s">
        <v>4</v>
      </c>
      <c r="D10" s="54">
        <v>1966</v>
      </c>
      <c r="E10" s="54">
        <v>6507</v>
      </c>
      <c r="F10" s="68">
        <v>1059</v>
      </c>
      <c r="G10" s="54">
        <v>2473</v>
      </c>
      <c r="H10" s="69">
        <f t="shared" si="0"/>
        <v>0.38</v>
      </c>
      <c r="I10" s="55">
        <f t="shared" si="1"/>
        <v>0.54</v>
      </c>
      <c r="J10" s="70">
        <v>495</v>
      </c>
      <c r="K10" s="56">
        <f t="shared" si="2"/>
        <v>7.6</v>
      </c>
    </row>
    <row r="11" spans="1:11" s="11" customFormat="1" ht="18" customHeight="1" x14ac:dyDescent="0.15">
      <c r="A11" s="52" t="s">
        <v>115</v>
      </c>
      <c r="B11" s="53" t="s">
        <v>116</v>
      </c>
      <c r="C11" s="67" t="s">
        <v>5</v>
      </c>
      <c r="D11" s="54">
        <v>1604</v>
      </c>
      <c r="E11" s="68">
        <v>6353</v>
      </c>
      <c r="F11" s="68">
        <v>936</v>
      </c>
      <c r="G11" s="54">
        <v>2305</v>
      </c>
      <c r="H11" s="69">
        <f t="shared" si="0"/>
        <v>0.36</v>
      </c>
      <c r="I11" s="55">
        <f t="shared" si="1"/>
        <v>0.57999999999999996</v>
      </c>
      <c r="J11" s="70">
        <v>462</v>
      </c>
      <c r="K11" s="56">
        <f t="shared" si="2"/>
        <v>7.3</v>
      </c>
    </row>
    <row r="12" spans="1:11" s="11" customFormat="1" ht="18" customHeight="1" x14ac:dyDescent="0.15">
      <c r="A12" s="52" t="s">
        <v>115</v>
      </c>
      <c r="B12" s="53" t="s">
        <v>116</v>
      </c>
      <c r="C12" s="67" t="s">
        <v>6</v>
      </c>
      <c r="D12" s="54">
        <v>1417</v>
      </c>
      <c r="E12" s="68">
        <v>6004</v>
      </c>
      <c r="F12" s="68">
        <v>953</v>
      </c>
      <c r="G12" s="54">
        <v>2176</v>
      </c>
      <c r="H12" s="69">
        <f t="shared" si="0"/>
        <v>0.36</v>
      </c>
      <c r="I12" s="55">
        <f t="shared" si="1"/>
        <v>0.67</v>
      </c>
      <c r="J12" s="70">
        <v>452</v>
      </c>
      <c r="K12" s="56">
        <f t="shared" si="2"/>
        <v>7.5</v>
      </c>
    </row>
    <row r="13" spans="1:11" s="11" customFormat="1" ht="18" customHeight="1" x14ac:dyDescent="0.15">
      <c r="A13" s="52" t="s">
        <v>115</v>
      </c>
      <c r="B13" s="53" t="s">
        <v>116</v>
      </c>
      <c r="C13" s="67" t="s">
        <v>7</v>
      </c>
      <c r="D13" s="54">
        <v>1234</v>
      </c>
      <c r="E13" s="68">
        <v>5624</v>
      </c>
      <c r="F13" s="68">
        <v>1005</v>
      </c>
      <c r="G13" s="54">
        <v>2149</v>
      </c>
      <c r="H13" s="69">
        <f t="shared" si="0"/>
        <v>0.38</v>
      </c>
      <c r="I13" s="55">
        <f t="shared" si="1"/>
        <v>0.81</v>
      </c>
      <c r="J13" s="70">
        <v>409</v>
      </c>
      <c r="K13" s="56">
        <f t="shared" si="2"/>
        <v>7.3</v>
      </c>
    </row>
    <row r="14" spans="1:11" s="11" customFormat="1" ht="18" customHeight="1" x14ac:dyDescent="0.15">
      <c r="A14" s="52" t="s">
        <v>115</v>
      </c>
      <c r="B14" s="53" t="s">
        <v>116</v>
      </c>
      <c r="C14" s="67" t="s">
        <v>8</v>
      </c>
      <c r="D14" s="54">
        <v>1377</v>
      </c>
      <c r="E14" s="68">
        <v>5481</v>
      </c>
      <c r="F14" s="68">
        <v>1153</v>
      </c>
      <c r="G14" s="54">
        <v>2449</v>
      </c>
      <c r="H14" s="69">
        <f t="shared" si="0"/>
        <v>0.45</v>
      </c>
      <c r="I14" s="55">
        <f t="shared" si="1"/>
        <v>0.84</v>
      </c>
      <c r="J14" s="70">
        <v>413</v>
      </c>
      <c r="K14" s="56">
        <f t="shared" si="2"/>
        <v>7.5</v>
      </c>
    </row>
    <row r="15" spans="1:11" s="11" customFormat="1" ht="18" customHeight="1" x14ac:dyDescent="0.15">
      <c r="A15" s="52" t="s">
        <v>115</v>
      </c>
      <c r="B15" s="53" t="s">
        <v>116</v>
      </c>
      <c r="C15" s="67" t="s">
        <v>9</v>
      </c>
      <c r="D15" s="54">
        <v>1446</v>
      </c>
      <c r="E15" s="68">
        <v>5383</v>
      </c>
      <c r="F15" s="68">
        <v>985</v>
      </c>
      <c r="G15" s="54">
        <v>2481</v>
      </c>
      <c r="H15" s="69">
        <f t="shared" si="0"/>
        <v>0.46</v>
      </c>
      <c r="I15" s="55">
        <f t="shared" si="1"/>
        <v>0.68</v>
      </c>
      <c r="J15" s="70">
        <v>444</v>
      </c>
      <c r="K15" s="56">
        <f t="shared" si="2"/>
        <v>8.1999999999999993</v>
      </c>
    </row>
    <row r="16" spans="1:11" s="11" customFormat="1" ht="18" customHeight="1" x14ac:dyDescent="0.15">
      <c r="A16" s="52" t="s">
        <v>115</v>
      </c>
      <c r="B16" s="53" t="s">
        <v>116</v>
      </c>
      <c r="C16" s="67" t="s">
        <v>10</v>
      </c>
      <c r="D16" s="54">
        <v>1444</v>
      </c>
      <c r="E16" s="68">
        <v>5480</v>
      </c>
      <c r="F16" s="68">
        <v>1107</v>
      </c>
      <c r="G16" s="54">
        <v>2406</v>
      </c>
      <c r="H16" s="69">
        <f t="shared" si="0"/>
        <v>0.44</v>
      </c>
      <c r="I16" s="55">
        <f t="shared" si="1"/>
        <v>0.77</v>
      </c>
      <c r="J16" s="70">
        <v>400</v>
      </c>
      <c r="K16" s="56">
        <f t="shared" si="2"/>
        <v>7.3</v>
      </c>
    </row>
    <row r="17" spans="1:11" s="11" customFormat="1" ht="18" customHeight="1" x14ac:dyDescent="0.15">
      <c r="A17" s="52" t="s">
        <v>115</v>
      </c>
      <c r="B17" s="53" t="s">
        <v>116</v>
      </c>
      <c r="C17" s="67" t="s">
        <v>11</v>
      </c>
      <c r="D17" s="54">
        <v>1226</v>
      </c>
      <c r="E17" s="68">
        <v>5306</v>
      </c>
      <c r="F17" s="68">
        <v>867</v>
      </c>
      <c r="G17" s="54">
        <v>2283</v>
      </c>
      <c r="H17" s="69">
        <f t="shared" si="0"/>
        <v>0.43</v>
      </c>
      <c r="I17" s="55">
        <f t="shared" si="1"/>
        <v>0.71</v>
      </c>
      <c r="J17" s="70">
        <v>394</v>
      </c>
      <c r="K17" s="56">
        <f t="shared" si="2"/>
        <v>7.4</v>
      </c>
    </row>
    <row r="18" spans="1:11" s="11" customFormat="1" ht="18" customHeight="1" x14ac:dyDescent="0.15">
      <c r="A18" s="59" t="s">
        <v>115</v>
      </c>
      <c r="B18" s="60" t="s">
        <v>116</v>
      </c>
      <c r="C18" s="71" t="s">
        <v>12</v>
      </c>
      <c r="D18" s="72">
        <v>958</v>
      </c>
      <c r="E18" s="72">
        <v>4864</v>
      </c>
      <c r="F18" s="72">
        <v>898</v>
      </c>
      <c r="G18" s="61">
        <v>2272</v>
      </c>
      <c r="H18" s="73">
        <f t="shared" si="0"/>
        <v>0.47</v>
      </c>
      <c r="I18" s="62">
        <f t="shared" si="1"/>
        <v>0.94</v>
      </c>
      <c r="J18" s="74">
        <v>315</v>
      </c>
      <c r="K18" s="63">
        <f t="shared" si="2"/>
        <v>6.5</v>
      </c>
    </row>
    <row r="19" spans="1:11" s="11" customFormat="1" ht="18" customHeight="1" x14ac:dyDescent="0.15">
      <c r="A19" s="46" t="s">
        <v>113</v>
      </c>
      <c r="B19" s="47" t="s">
        <v>114</v>
      </c>
      <c r="C19" s="64" t="s">
        <v>1</v>
      </c>
      <c r="D19" s="48">
        <v>1608</v>
      </c>
      <c r="E19" s="48">
        <v>5082</v>
      </c>
      <c r="F19" s="49">
        <v>1006</v>
      </c>
      <c r="G19" s="48">
        <v>2279</v>
      </c>
      <c r="H19" s="65">
        <f t="shared" si="0"/>
        <v>0.45</v>
      </c>
      <c r="I19" s="50">
        <f t="shared" si="1"/>
        <v>0.63</v>
      </c>
      <c r="J19" s="66">
        <v>290</v>
      </c>
      <c r="K19" s="51">
        <f t="shared" si="2"/>
        <v>5.7</v>
      </c>
    </row>
    <row r="20" spans="1:11" s="11" customFormat="1" ht="18" customHeight="1" x14ac:dyDescent="0.15">
      <c r="A20" s="52" t="s">
        <v>113</v>
      </c>
      <c r="B20" s="53" t="s">
        <v>114</v>
      </c>
      <c r="C20" s="67" t="s">
        <v>2</v>
      </c>
      <c r="D20" s="54">
        <v>1654</v>
      </c>
      <c r="E20" s="54">
        <v>5563</v>
      </c>
      <c r="F20" s="68">
        <v>1109</v>
      </c>
      <c r="G20" s="54">
        <v>2507</v>
      </c>
      <c r="H20" s="69">
        <f t="shared" si="0"/>
        <v>0.45</v>
      </c>
      <c r="I20" s="55">
        <f t="shared" si="1"/>
        <v>0.67</v>
      </c>
      <c r="J20" s="70">
        <v>384</v>
      </c>
      <c r="K20" s="56">
        <f t="shared" si="2"/>
        <v>6.9</v>
      </c>
    </row>
    <row r="21" spans="1:11" s="11" customFormat="1" ht="18" customHeight="1" x14ac:dyDescent="0.15">
      <c r="A21" s="52" t="s">
        <v>113</v>
      </c>
      <c r="B21" s="53" t="s">
        <v>114</v>
      </c>
      <c r="C21" s="67" t="s">
        <v>3</v>
      </c>
      <c r="D21" s="54">
        <v>1672</v>
      </c>
      <c r="E21" s="54">
        <v>6079</v>
      </c>
      <c r="F21" s="68">
        <v>1436</v>
      </c>
      <c r="G21" s="54">
        <v>2918</v>
      </c>
      <c r="H21" s="69">
        <f t="shared" si="0"/>
        <v>0.48</v>
      </c>
      <c r="I21" s="55">
        <f t="shared" si="1"/>
        <v>0.86</v>
      </c>
      <c r="J21" s="70">
        <v>541</v>
      </c>
      <c r="K21" s="56">
        <f t="shared" si="2"/>
        <v>8.9</v>
      </c>
    </row>
    <row r="22" spans="1:11" s="11" customFormat="1" ht="18" customHeight="1" x14ac:dyDescent="0.15">
      <c r="A22" s="52" t="s">
        <v>113</v>
      </c>
      <c r="B22" s="53" t="s">
        <v>114</v>
      </c>
      <c r="C22" s="67" t="s">
        <v>4</v>
      </c>
      <c r="D22" s="54">
        <v>1815</v>
      </c>
      <c r="E22" s="54">
        <v>6303</v>
      </c>
      <c r="F22" s="68">
        <v>1179</v>
      </c>
      <c r="G22" s="54">
        <v>2835</v>
      </c>
      <c r="H22" s="69">
        <f t="shared" si="0"/>
        <v>0.45</v>
      </c>
      <c r="I22" s="55">
        <f t="shared" si="1"/>
        <v>0.65</v>
      </c>
      <c r="J22" s="70">
        <v>541</v>
      </c>
      <c r="K22" s="56">
        <f t="shared" si="2"/>
        <v>8.6</v>
      </c>
    </row>
    <row r="23" spans="1:11" s="11" customFormat="1" ht="18" customHeight="1" x14ac:dyDescent="0.15">
      <c r="A23" s="52" t="s">
        <v>113</v>
      </c>
      <c r="B23" s="53" t="s">
        <v>114</v>
      </c>
      <c r="C23" s="67" t="s">
        <v>5</v>
      </c>
      <c r="D23" s="54">
        <v>1540</v>
      </c>
      <c r="E23" s="68">
        <v>6075</v>
      </c>
      <c r="F23" s="68">
        <v>1043</v>
      </c>
      <c r="G23" s="54">
        <v>2620</v>
      </c>
      <c r="H23" s="69">
        <f t="shared" si="0"/>
        <v>0.43</v>
      </c>
      <c r="I23" s="55">
        <f t="shared" si="1"/>
        <v>0.68</v>
      </c>
      <c r="J23" s="70">
        <v>463</v>
      </c>
      <c r="K23" s="56">
        <f t="shared" si="2"/>
        <v>7.6</v>
      </c>
    </row>
    <row r="24" spans="1:11" s="11" customFormat="1" ht="18" customHeight="1" x14ac:dyDescent="0.15">
      <c r="A24" s="52" t="s">
        <v>113</v>
      </c>
      <c r="B24" s="53" t="s">
        <v>114</v>
      </c>
      <c r="C24" s="67" t="s">
        <v>6</v>
      </c>
      <c r="D24" s="54">
        <v>1371</v>
      </c>
      <c r="E24" s="68">
        <v>5775</v>
      </c>
      <c r="F24" s="68">
        <v>1133</v>
      </c>
      <c r="G24" s="54">
        <v>2500</v>
      </c>
      <c r="H24" s="69">
        <f t="shared" si="0"/>
        <v>0.43</v>
      </c>
      <c r="I24" s="55">
        <f t="shared" si="1"/>
        <v>0.83</v>
      </c>
      <c r="J24" s="70">
        <v>460</v>
      </c>
      <c r="K24" s="56">
        <f t="shared" si="2"/>
        <v>8</v>
      </c>
    </row>
    <row r="25" spans="1:11" s="11" customFormat="1" ht="18" customHeight="1" x14ac:dyDescent="0.15">
      <c r="A25" s="52" t="s">
        <v>113</v>
      </c>
      <c r="B25" s="53" t="s">
        <v>114</v>
      </c>
      <c r="C25" s="67" t="s">
        <v>7</v>
      </c>
      <c r="D25" s="54">
        <v>1327</v>
      </c>
      <c r="E25" s="68">
        <v>5579</v>
      </c>
      <c r="F25" s="68">
        <v>1135</v>
      </c>
      <c r="G25" s="54">
        <v>2480</v>
      </c>
      <c r="H25" s="69">
        <f t="shared" si="0"/>
        <v>0.44</v>
      </c>
      <c r="I25" s="55">
        <f t="shared" si="1"/>
        <v>0.86</v>
      </c>
      <c r="J25" s="70">
        <v>400</v>
      </c>
      <c r="K25" s="56">
        <f t="shared" si="2"/>
        <v>7.2</v>
      </c>
    </row>
    <row r="26" spans="1:11" s="11" customFormat="1" ht="18" customHeight="1" x14ac:dyDescent="0.15">
      <c r="A26" s="52" t="s">
        <v>113</v>
      </c>
      <c r="B26" s="53" t="s">
        <v>114</v>
      </c>
      <c r="C26" s="67" t="s">
        <v>8</v>
      </c>
      <c r="D26" s="54">
        <v>1161</v>
      </c>
      <c r="E26" s="68">
        <v>5254</v>
      </c>
      <c r="F26" s="68">
        <v>895</v>
      </c>
      <c r="G26" s="54">
        <v>2430</v>
      </c>
      <c r="H26" s="69">
        <f t="shared" si="0"/>
        <v>0.46</v>
      </c>
      <c r="I26" s="55">
        <f t="shared" si="1"/>
        <v>0.77</v>
      </c>
      <c r="J26" s="70">
        <v>397</v>
      </c>
      <c r="K26" s="56">
        <f t="shared" si="2"/>
        <v>7.6</v>
      </c>
    </row>
    <row r="27" spans="1:11" s="11" customFormat="1" ht="18" customHeight="1" x14ac:dyDescent="0.15">
      <c r="A27" s="52" t="s">
        <v>113</v>
      </c>
      <c r="B27" s="53" t="s">
        <v>114</v>
      </c>
      <c r="C27" s="67" t="s">
        <v>9</v>
      </c>
      <c r="D27" s="54">
        <v>1124</v>
      </c>
      <c r="E27" s="68">
        <v>4955</v>
      </c>
      <c r="F27" s="68">
        <v>1007</v>
      </c>
      <c r="G27" s="54">
        <v>2384</v>
      </c>
      <c r="H27" s="69">
        <f t="shared" si="0"/>
        <v>0.48</v>
      </c>
      <c r="I27" s="55">
        <f t="shared" si="1"/>
        <v>0.9</v>
      </c>
      <c r="J27" s="70">
        <v>403</v>
      </c>
      <c r="K27" s="56">
        <f t="shared" si="2"/>
        <v>8.1</v>
      </c>
    </row>
    <row r="28" spans="1:11" s="11" customFormat="1" ht="18" customHeight="1" x14ac:dyDescent="0.15">
      <c r="A28" s="52" t="s">
        <v>113</v>
      </c>
      <c r="B28" s="53" t="s">
        <v>114</v>
      </c>
      <c r="C28" s="67" t="s">
        <v>10</v>
      </c>
      <c r="D28" s="54">
        <v>1350</v>
      </c>
      <c r="E28" s="68">
        <v>5003</v>
      </c>
      <c r="F28" s="68">
        <v>1182</v>
      </c>
      <c r="G28" s="54">
        <v>2439</v>
      </c>
      <c r="H28" s="69">
        <f t="shared" si="0"/>
        <v>0.49</v>
      </c>
      <c r="I28" s="55">
        <f t="shared" si="1"/>
        <v>0.88</v>
      </c>
      <c r="J28" s="70">
        <v>416</v>
      </c>
      <c r="K28" s="56">
        <f t="shared" si="2"/>
        <v>8.3000000000000007</v>
      </c>
    </row>
    <row r="29" spans="1:11" s="11" customFormat="1" ht="18" customHeight="1" x14ac:dyDescent="0.15">
      <c r="A29" s="52" t="s">
        <v>113</v>
      </c>
      <c r="B29" s="53" t="s">
        <v>114</v>
      </c>
      <c r="C29" s="67" t="s">
        <v>11</v>
      </c>
      <c r="D29" s="54">
        <v>1136</v>
      </c>
      <c r="E29" s="68">
        <v>4858</v>
      </c>
      <c r="F29" s="68">
        <v>771</v>
      </c>
      <c r="G29" s="54">
        <v>2195</v>
      </c>
      <c r="H29" s="69">
        <f t="shared" si="0"/>
        <v>0.45</v>
      </c>
      <c r="I29" s="55">
        <f t="shared" si="1"/>
        <v>0.68</v>
      </c>
      <c r="J29" s="70">
        <v>359</v>
      </c>
      <c r="K29" s="56">
        <f t="shared" si="2"/>
        <v>7.4</v>
      </c>
    </row>
    <row r="30" spans="1:11" s="11" customFormat="1" ht="18" customHeight="1" x14ac:dyDescent="0.15">
      <c r="A30" s="59" t="s">
        <v>113</v>
      </c>
      <c r="B30" s="60" t="s">
        <v>114</v>
      </c>
      <c r="C30" s="71" t="s">
        <v>12</v>
      </c>
      <c r="D30" s="72">
        <v>831</v>
      </c>
      <c r="E30" s="72">
        <v>4483</v>
      </c>
      <c r="F30" s="72">
        <v>752</v>
      </c>
      <c r="G30" s="61">
        <v>1966</v>
      </c>
      <c r="H30" s="73">
        <f t="shared" si="0"/>
        <v>0.44</v>
      </c>
      <c r="I30" s="62">
        <f t="shared" si="1"/>
        <v>0.9</v>
      </c>
      <c r="J30" s="74">
        <v>285</v>
      </c>
      <c r="K30" s="63">
        <f t="shared" si="2"/>
        <v>6.4</v>
      </c>
    </row>
    <row r="31" spans="1:11" s="11" customFormat="1" ht="18" customHeight="1" x14ac:dyDescent="0.15">
      <c r="A31" s="46" t="s">
        <v>111</v>
      </c>
      <c r="B31" s="47" t="s">
        <v>112</v>
      </c>
      <c r="C31" s="64" t="s">
        <v>1</v>
      </c>
      <c r="D31" s="48">
        <v>1454</v>
      </c>
      <c r="E31" s="48">
        <v>4647</v>
      </c>
      <c r="F31" s="49">
        <v>957</v>
      </c>
      <c r="G31" s="48">
        <v>1982</v>
      </c>
      <c r="H31" s="65">
        <f t="shared" si="0"/>
        <v>0.43</v>
      </c>
      <c r="I31" s="50">
        <f t="shared" si="1"/>
        <v>0.66</v>
      </c>
      <c r="J31" s="66">
        <v>269</v>
      </c>
      <c r="K31" s="51">
        <f t="shared" si="2"/>
        <v>5.8</v>
      </c>
    </row>
    <row r="32" spans="1:11" s="11" customFormat="1" ht="18" customHeight="1" x14ac:dyDescent="0.15">
      <c r="A32" s="52" t="s">
        <v>111</v>
      </c>
      <c r="B32" s="53" t="s">
        <v>112</v>
      </c>
      <c r="C32" s="67" t="s">
        <v>2</v>
      </c>
      <c r="D32" s="54">
        <v>1471</v>
      </c>
      <c r="E32" s="54">
        <v>4954</v>
      </c>
      <c r="F32" s="68">
        <v>913</v>
      </c>
      <c r="G32" s="54">
        <v>2191</v>
      </c>
      <c r="H32" s="69">
        <f t="shared" si="0"/>
        <v>0.44</v>
      </c>
      <c r="I32" s="55">
        <f t="shared" si="1"/>
        <v>0.62</v>
      </c>
      <c r="J32" s="70">
        <v>334</v>
      </c>
      <c r="K32" s="56">
        <f t="shared" si="2"/>
        <v>6.7</v>
      </c>
    </row>
    <row r="33" spans="1:11" s="11" customFormat="1" ht="18" customHeight="1" x14ac:dyDescent="0.15">
      <c r="A33" s="52" t="s">
        <v>111</v>
      </c>
      <c r="B33" s="53" t="s">
        <v>112</v>
      </c>
      <c r="C33" s="67" t="s">
        <v>3</v>
      </c>
      <c r="D33" s="54">
        <v>1571</v>
      </c>
      <c r="E33" s="54">
        <v>5447</v>
      </c>
      <c r="F33" s="68">
        <v>1202</v>
      </c>
      <c r="G33" s="54">
        <v>2449</v>
      </c>
      <c r="H33" s="69">
        <f t="shared" si="0"/>
        <v>0.45</v>
      </c>
      <c r="I33" s="55">
        <f t="shared" si="1"/>
        <v>0.77</v>
      </c>
      <c r="J33" s="70">
        <v>411</v>
      </c>
      <c r="K33" s="56">
        <f t="shared" si="2"/>
        <v>7.5</v>
      </c>
    </row>
    <row r="34" spans="1:11" s="11" customFormat="1" ht="18" customHeight="1" x14ac:dyDescent="0.15">
      <c r="A34" s="52" t="s">
        <v>111</v>
      </c>
      <c r="B34" s="53" t="s">
        <v>112</v>
      </c>
      <c r="C34" s="67" t="s">
        <v>4</v>
      </c>
      <c r="D34" s="54">
        <v>1783</v>
      </c>
      <c r="E34" s="54">
        <v>5849</v>
      </c>
      <c r="F34" s="68">
        <v>1049</v>
      </c>
      <c r="G34" s="54">
        <v>2375</v>
      </c>
      <c r="H34" s="69">
        <f t="shared" si="0"/>
        <v>0.41</v>
      </c>
      <c r="I34" s="55">
        <f t="shared" si="1"/>
        <v>0.59</v>
      </c>
      <c r="J34" s="70">
        <v>462</v>
      </c>
      <c r="K34" s="56">
        <f t="shared" si="2"/>
        <v>7.9</v>
      </c>
    </row>
    <row r="35" spans="1:11" s="11" customFormat="1" ht="18" customHeight="1" x14ac:dyDescent="0.15">
      <c r="A35" s="52" t="s">
        <v>111</v>
      </c>
      <c r="B35" s="53" t="s">
        <v>112</v>
      </c>
      <c r="C35" s="67" t="s">
        <v>5</v>
      </c>
      <c r="D35" s="54">
        <v>1576</v>
      </c>
      <c r="E35" s="68">
        <v>5800</v>
      </c>
      <c r="F35" s="68">
        <v>784</v>
      </c>
      <c r="G35" s="54">
        <v>2111</v>
      </c>
      <c r="H35" s="69">
        <f t="shared" si="0"/>
        <v>0.36</v>
      </c>
      <c r="I35" s="55">
        <f t="shared" si="1"/>
        <v>0.5</v>
      </c>
      <c r="J35" s="70">
        <v>421</v>
      </c>
      <c r="K35" s="56">
        <f t="shared" si="2"/>
        <v>7.3</v>
      </c>
    </row>
    <row r="36" spans="1:11" s="11" customFormat="1" ht="18" customHeight="1" x14ac:dyDescent="0.15">
      <c r="A36" s="52" t="s">
        <v>111</v>
      </c>
      <c r="B36" s="53" t="s">
        <v>112</v>
      </c>
      <c r="C36" s="67" t="s">
        <v>6</v>
      </c>
      <c r="D36" s="54">
        <v>1368</v>
      </c>
      <c r="E36" s="68">
        <v>5572</v>
      </c>
      <c r="F36" s="68">
        <v>942</v>
      </c>
      <c r="G36" s="54">
        <v>2026</v>
      </c>
      <c r="H36" s="69">
        <f t="shared" si="0"/>
        <v>0.36</v>
      </c>
      <c r="I36" s="55">
        <f t="shared" si="1"/>
        <v>0.69</v>
      </c>
      <c r="J36" s="70">
        <v>446</v>
      </c>
      <c r="K36" s="56">
        <f t="shared" si="2"/>
        <v>8</v>
      </c>
    </row>
    <row r="37" spans="1:11" s="11" customFormat="1" ht="18" customHeight="1" x14ac:dyDescent="0.15">
      <c r="A37" s="52" t="s">
        <v>111</v>
      </c>
      <c r="B37" s="53" t="s">
        <v>112</v>
      </c>
      <c r="C37" s="67" t="s">
        <v>7</v>
      </c>
      <c r="D37" s="54">
        <v>1293</v>
      </c>
      <c r="E37" s="68">
        <v>5331</v>
      </c>
      <c r="F37" s="68">
        <v>1019</v>
      </c>
      <c r="G37" s="54">
        <v>2006</v>
      </c>
      <c r="H37" s="69">
        <f t="shared" si="0"/>
        <v>0.38</v>
      </c>
      <c r="I37" s="55">
        <f t="shared" si="1"/>
        <v>0.79</v>
      </c>
      <c r="J37" s="70">
        <v>343</v>
      </c>
      <c r="K37" s="56">
        <f t="shared" si="2"/>
        <v>6.4</v>
      </c>
    </row>
    <row r="38" spans="1:11" s="11" customFormat="1" ht="18" customHeight="1" x14ac:dyDescent="0.15">
      <c r="A38" s="52" t="s">
        <v>111</v>
      </c>
      <c r="B38" s="53" t="s">
        <v>112</v>
      </c>
      <c r="C38" s="67" t="s">
        <v>8</v>
      </c>
      <c r="D38" s="54">
        <v>1150</v>
      </c>
      <c r="E38" s="68">
        <v>4981</v>
      </c>
      <c r="F38" s="68">
        <v>759</v>
      </c>
      <c r="G38" s="54">
        <v>2065</v>
      </c>
      <c r="H38" s="69">
        <f t="shared" si="0"/>
        <v>0.41</v>
      </c>
      <c r="I38" s="55">
        <f t="shared" si="1"/>
        <v>0.66</v>
      </c>
      <c r="J38" s="70">
        <v>329</v>
      </c>
      <c r="K38" s="56">
        <f t="shared" si="2"/>
        <v>6.6</v>
      </c>
    </row>
    <row r="39" spans="1:11" s="11" customFormat="1" ht="18" customHeight="1" x14ac:dyDescent="0.15">
      <c r="A39" s="52" t="s">
        <v>111</v>
      </c>
      <c r="B39" s="53" t="s">
        <v>112</v>
      </c>
      <c r="C39" s="67" t="s">
        <v>9</v>
      </c>
      <c r="D39" s="54">
        <v>1247</v>
      </c>
      <c r="E39" s="68">
        <v>4989</v>
      </c>
      <c r="F39" s="68">
        <v>1032</v>
      </c>
      <c r="G39" s="54">
        <v>2332</v>
      </c>
      <c r="H39" s="69">
        <f t="shared" si="0"/>
        <v>0.47</v>
      </c>
      <c r="I39" s="55">
        <f t="shared" si="1"/>
        <v>0.83</v>
      </c>
      <c r="J39" s="70">
        <v>346</v>
      </c>
      <c r="K39" s="56">
        <f t="shared" si="2"/>
        <v>6.9</v>
      </c>
    </row>
    <row r="40" spans="1:11" s="11" customFormat="1" ht="18" customHeight="1" x14ac:dyDescent="0.15">
      <c r="A40" s="52" t="s">
        <v>111</v>
      </c>
      <c r="B40" s="53" t="s">
        <v>112</v>
      </c>
      <c r="C40" s="67" t="s">
        <v>10</v>
      </c>
      <c r="D40" s="54">
        <v>1514</v>
      </c>
      <c r="E40" s="68">
        <v>5114</v>
      </c>
      <c r="F40" s="68">
        <v>1205</v>
      </c>
      <c r="G40" s="54">
        <v>2530</v>
      </c>
      <c r="H40" s="69">
        <f t="shared" si="0"/>
        <v>0.49</v>
      </c>
      <c r="I40" s="55">
        <f t="shared" si="1"/>
        <v>0.8</v>
      </c>
      <c r="J40" s="70">
        <v>385</v>
      </c>
      <c r="K40" s="56">
        <f t="shared" si="2"/>
        <v>7.5</v>
      </c>
    </row>
    <row r="41" spans="1:11" s="11" customFormat="1" ht="18" customHeight="1" x14ac:dyDescent="0.15">
      <c r="A41" s="52" t="s">
        <v>111</v>
      </c>
      <c r="B41" s="53" t="s">
        <v>112</v>
      </c>
      <c r="C41" s="67" t="s">
        <v>11</v>
      </c>
      <c r="D41" s="54">
        <v>1205</v>
      </c>
      <c r="E41" s="68">
        <v>5015</v>
      </c>
      <c r="F41" s="68">
        <v>590</v>
      </c>
      <c r="G41" s="54">
        <v>2034</v>
      </c>
      <c r="H41" s="69">
        <f t="shared" si="0"/>
        <v>0.41</v>
      </c>
      <c r="I41" s="55">
        <f t="shared" si="1"/>
        <v>0.49</v>
      </c>
      <c r="J41" s="70">
        <v>352</v>
      </c>
      <c r="K41" s="56">
        <f t="shared" si="2"/>
        <v>7</v>
      </c>
    </row>
    <row r="42" spans="1:11" s="11" customFormat="1" ht="18" customHeight="1" x14ac:dyDescent="0.15">
      <c r="A42" s="59" t="s">
        <v>111</v>
      </c>
      <c r="B42" s="60" t="s">
        <v>112</v>
      </c>
      <c r="C42" s="71" t="s">
        <v>12</v>
      </c>
      <c r="D42" s="72">
        <v>1033</v>
      </c>
      <c r="E42" s="72">
        <v>4762</v>
      </c>
      <c r="F42" s="72">
        <v>669</v>
      </c>
      <c r="G42" s="61">
        <v>1648</v>
      </c>
      <c r="H42" s="73">
        <f t="shared" si="0"/>
        <v>0.35</v>
      </c>
      <c r="I42" s="62">
        <f t="shared" si="1"/>
        <v>0.65</v>
      </c>
      <c r="J42" s="74">
        <v>287</v>
      </c>
      <c r="K42" s="63">
        <f t="shared" si="2"/>
        <v>6</v>
      </c>
    </row>
    <row r="43" spans="1:11" s="11" customFormat="1" ht="18" customHeight="1" x14ac:dyDescent="0.15">
      <c r="A43" s="46" t="s">
        <v>109</v>
      </c>
      <c r="B43" s="47" t="s">
        <v>110</v>
      </c>
      <c r="C43" s="64" t="s">
        <v>1</v>
      </c>
      <c r="D43" s="48">
        <v>1653</v>
      </c>
      <c r="E43" s="48">
        <v>5146</v>
      </c>
      <c r="F43" s="49">
        <v>848</v>
      </c>
      <c r="G43" s="48">
        <v>1763</v>
      </c>
      <c r="H43" s="65">
        <f t="shared" si="0"/>
        <v>0.34</v>
      </c>
      <c r="I43" s="50">
        <f t="shared" si="1"/>
        <v>0.51</v>
      </c>
      <c r="J43" s="66">
        <v>274</v>
      </c>
      <c r="K43" s="51">
        <f t="shared" si="2"/>
        <v>5.3</v>
      </c>
    </row>
    <row r="44" spans="1:11" s="11" customFormat="1" ht="18" customHeight="1" x14ac:dyDescent="0.15">
      <c r="A44" s="52" t="s">
        <v>109</v>
      </c>
      <c r="B44" s="53" t="s">
        <v>110</v>
      </c>
      <c r="C44" s="67" t="s">
        <v>2</v>
      </c>
      <c r="D44" s="54">
        <v>1593</v>
      </c>
      <c r="E44" s="54">
        <v>5612</v>
      </c>
      <c r="F44" s="68">
        <v>774</v>
      </c>
      <c r="G44" s="54">
        <v>1858</v>
      </c>
      <c r="H44" s="69">
        <f t="shared" si="0"/>
        <v>0.33</v>
      </c>
      <c r="I44" s="55">
        <f t="shared" si="1"/>
        <v>0.49</v>
      </c>
      <c r="J44" s="70">
        <v>304</v>
      </c>
      <c r="K44" s="56">
        <f t="shared" si="2"/>
        <v>5.4</v>
      </c>
    </row>
    <row r="45" spans="1:11" s="11" customFormat="1" ht="18" customHeight="1" x14ac:dyDescent="0.15">
      <c r="A45" s="52" t="s">
        <v>109</v>
      </c>
      <c r="B45" s="53" t="s">
        <v>110</v>
      </c>
      <c r="C45" s="67" t="s">
        <v>3</v>
      </c>
      <c r="D45" s="54">
        <v>1708</v>
      </c>
      <c r="E45" s="54">
        <v>6163</v>
      </c>
      <c r="F45" s="68">
        <v>972</v>
      </c>
      <c r="G45" s="54">
        <v>2060</v>
      </c>
      <c r="H45" s="69">
        <f t="shared" si="0"/>
        <v>0.33</v>
      </c>
      <c r="I45" s="55">
        <f t="shared" si="1"/>
        <v>0.56999999999999995</v>
      </c>
      <c r="J45" s="70">
        <v>477</v>
      </c>
      <c r="K45" s="56">
        <f t="shared" si="2"/>
        <v>7.7</v>
      </c>
    </row>
    <row r="46" spans="1:11" s="11" customFormat="1" ht="18" customHeight="1" x14ac:dyDescent="0.15">
      <c r="A46" s="52" t="s">
        <v>109</v>
      </c>
      <c r="B46" s="53" t="s">
        <v>110</v>
      </c>
      <c r="C46" s="67" t="s">
        <v>4</v>
      </c>
      <c r="D46" s="54">
        <v>2135</v>
      </c>
      <c r="E46" s="54">
        <v>6694</v>
      </c>
      <c r="F46" s="68">
        <v>876</v>
      </c>
      <c r="G46" s="54">
        <v>1961</v>
      </c>
      <c r="H46" s="69">
        <f t="shared" si="0"/>
        <v>0.28999999999999998</v>
      </c>
      <c r="I46" s="55">
        <f t="shared" si="1"/>
        <v>0.41</v>
      </c>
      <c r="J46" s="70">
        <v>475</v>
      </c>
      <c r="K46" s="56">
        <f t="shared" si="2"/>
        <v>7.1</v>
      </c>
    </row>
    <row r="47" spans="1:11" s="11" customFormat="1" ht="18" customHeight="1" x14ac:dyDescent="0.15">
      <c r="A47" s="52" t="s">
        <v>109</v>
      </c>
      <c r="B47" s="53" t="s">
        <v>110</v>
      </c>
      <c r="C47" s="67" t="s">
        <v>5</v>
      </c>
      <c r="D47" s="54">
        <v>1495</v>
      </c>
      <c r="E47" s="68">
        <v>6517</v>
      </c>
      <c r="F47" s="68">
        <v>808</v>
      </c>
      <c r="G47" s="54">
        <v>1719</v>
      </c>
      <c r="H47" s="69">
        <f t="shared" si="0"/>
        <v>0.26</v>
      </c>
      <c r="I47" s="55">
        <f t="shared" si="1"/>
        <v>0.54</v>
      </c>
      <c r="J47" s="70">
        <v>342</v>
      </c>
      <c r="K47" s="56">
        <f t="shared" si="2"/>
        <v>5.2</v>
      </c>
    </row>
    <row r="48" spans="1:11" s="11" customFormat="1" ht="18" customHeight="1" x14ac:dyDescent="0.15">
      <c r="A48" s="52" t="s">
        <v>109</v>
      </c>
      <c r="B48" s="53" t="s">
        <v>110</v>
      </c>
      <c r="C48" s="67" t="s">
        <v>6</v>
      </c>
      <c r="D48" s="54">
        <v>1649</v>
      </c>
      <c r="E48" s="68">
        <v>6610</v>
      </c>
      <c r="F48" s="68">
        <v>864</v>
      </c>
      <c r="G48" s="54">
        <v>1813</v>
      </c>
      <c r="H48" s="69">
        <f t="shared" si="0"/>
        <v>0.27</v>
      </c>
      <c r="I48" s="55">
        <f t="shared" si="1"/>
        <v>0.52</v>
      </c>
      <c r="J48" s="70">
        <v>450</v>
      </c>
      <c r="K48" s="56">
        <f t="shared" si="2"/>
        <v>6.8</v>
      </c>
    </row>
    <row r="49" spans="1:11" s="11" customFormat="1" ht="18" customHeight="1" x14ac:dyDescent="0.15">
      <c r="A49" s="52" t="s">
        <v>109</v>
      </c>
      <c r="B49" s="53" t="s">
        <v>110</v>
      </c>
      <c r="C49" s="67" t="s">
        <v>7</v>
      </c>
      <c r="D49" s="54">
        <v>1394</v>
      </c>
      <c r="E49" s="68">
        <v>6224</v>
      </c>
      <c r="F49" s="68">
        <v>854</v>
      </c>
      <c r="G49" s="54">
        <v>1790</v>
      </c>
      <c r="H49" s="69">
        <f t="shared" si="0"/>
        <v>0.28999999999999998</v>
      </c>
      <c r="I49" s="55">
        <f t="shared" si="1"/>
        <v>0.61</v>
      </c>
      <c r="J49" s="70">
        <v>373</v>
      </c>
      <c r="K49" s="56">
        <f t="shared" si="2"/>
        <v>6</v>
      </c>
    </row>
    <row r="50" spans="1:11" s="11" customFormat="1" ht="18" customHeight="1" x14ac:dyDescent="0.15">
      <c r="A50" s="52" t="s">
        <v>109</v>
      </c>
      <c r="B50" s="53" t="s">
        <v>110</v>
      </c>
      <c r="C50" s="67" t="s">
        <v>8</v>
      </c>
      <c r="D50" s="54">
        <v>1225</v>
      </c>
      <c r="E50" s="68">
        <v>5817</v>
      </c>
      <c r="F50" s="68">
        <v>774</v>
      </c>
      <c r="G50" s="54">
        <v>1905</v>
      </c>
      <c r="H50" s="69">
        <f t="shared" si="0"/>
        <v>0.33</v>
      </c>
      <c r="I50" s="55">
        <f t="shared" si="1"/>
        <v>0.63</v>
      </c>
      <c r="J50" s="70">
        <v>368</v>
      </c>
      <c r="K50" s="56">
        <f t="shared" si="2"/>
        <v>6.3</v>
      </c>
    </row>
    <row r="51" spans="1:11" s="11" customFormat="1" ht="18" customHeight="1" x14ac:dyDescent="0.15">
      <c r="A51" s="52" t="s">
        <v>109</v>
      </c>
      <c r="B51" s="53" t="s">
        <v>110</v>
      </c>
      <c r="C51" s="67" t="s">
        <v>9</v>
      </c>
      <c r="D51" s="54">
        <v>1302</v>
      </c>
      <c r="E51" s="68">
        <v>5491</v>
      </c>
      <c r="F51" s="68">
        <v>788</v>
      </c>
      <c r="G51" s="54">
        <v>1916</v>
      </c>
      <c r="H51" s="69">
        <f t="shared" si="0"/>
        <v>0.35</v>
      </c>
      <c r="I51" s="55">
        <f t="shared" si="1"/>
        <v>0.61</v>
      </c>
      <c r="J51" s="70">
        <v>352</v>
      </c>
      <c r="K51" s="56">
        <f t="shared" si="2"/>
        <v>6.4</v>
      </c>
    </row>
    <row r="52" spans="1:11" s="11" customFormat="1" ht="18" customHeight="1" x14ac:dyDescent="0.15">
      <c r="A52" s="52" t="s">
        <v>109</v>
      </c>
      <c r="B52" s="53" t="s">
        <v>110</v>
      </c>
      <c r="C52" s="67" t="s">
        <v>10</v>
      </c>
      <c r="D52" s="54">
        <v>1463</v>
      </c>
      <c r="E52" s="68">
        <v>5501</v>
      </c>
      <c r="F52" s="68">
        <v>857</v>
      </c>
      <c r="G52" s="54">
        <v>1929</v>
      </c>
      <c r="H52" s="69">
        <f t="shared" si="0"/>
        <v>0.35</v>
      </c>
      <c r="I52" s="55">
        <f t="shared" si="1"/>
        <v>0.59</v>
      </c>
      <c r="J52" s="70">
        <v>356</v>
      </c>
      <c r="K52" s="56">
        <f t="shared" si="2"/>
        <v>6.5</v>
      </c>
    </row>
    <row r="53" spans="1:11" s="11" customFormat="1" ht="18" customHeight="1" x14ac:dyDescent="0.15">
      <c r="A53" s="52" t="s">
        <v>109</v>
      </c>
      <c r="B53" s="53" t="s">
        <v>110</v>
      </c>
      <c r="C53" s="67" t="s">
        <v>11</v>
      </c>
      <c r="D53" s="54">
        <v>1147</v>
      </c>
      <c r="E53" s="68">
        <v>5273</v>
      </c>
      <c r="F53" s="68">
        <v>705</v>
      </c>
      <c r="G53" s="54">
        <v>1881</v>
      </c>
      <c r="H53" s="69">
        <f t="shared" si="0"/>
        <v>0.36</v>
      </c>
      <c r="I53" s="55">
        <f t="shared" si="1"/>
        <v>0.61</v>
      </c>
      <c r="J53" s="70">
        <v>316</v>
      </c>
      <c r="K53" s="56">
        <f t="shared" si="2"/>
        <v>6</v>
      </c>
    </row>
    <row r="54" spans="1:11" s="11" customFormat="1" ht="18" customHeight="1" x14ac:dyDescent="0.15">
      <c r="A54" s="59" t="s">
        <v>109</v>
      </c>
      <c r="B54" s="60" t="s">
        <v>110</v>
      </c>
      <c r="C54" s="71" t="s">
        <v>12</v>
      </c>
      <c r="D54" s="72">
        <v>1066</v>
      </c>
      <c r="E54" s="72">
        <v>4961</v>
      </c>
      <c r="F54" s="72">
        <v>681</v>
      </c>
      <c r="G54" s="61">
        <v>1704</v>
      </c>
      <c r="H54" s="73">
        <f t="shared" si="0"/>
        <v>0.34</v>
      </c>
      <c r="I54" s="62">
        <f t="shared" si="1"/>
        <v>0.64</v>
      </c>
      <c r="J54" s="74">
        <v>280</v>
      </c>
      <c r="K54" s="63">
        <f t="shared" si="2"/>
        <v>5.6</v>
      </c>
    </row>
    <row r="55" spans="1:11" s="11" customFormat="1" ht="18" customHeight="1" x14ac:dyDescent="0.15">
      <c r="A55" s="46" t="s">
        <v>107</v>
      </c>
      <c r="B55" s="47" t="s">
        <v>108</v>
      </c>
      <c r="C55" s="64" t="s">
        <v>1</v>
      </c>
      <c r="D55" s="48">
        <v>1469</v>
      </c>
      <c r="E55" s="48">
        <v>5088</v>
      </c>
      <c r="F55" s="49">
        <v>807</v>
      </c>
      <c r="G55" s="48">
        <v>1760</v>
      </c>
      <c r="H55" s="65">
        <f t="shared" si="0"/>
        <v>0.35</v>
      </c>
      <c r="I55" s="50">
        <f t="shared" si="1"/>
        <v>0.55000000000000004</v>
      </c>
      <c r="J55" s="66">
        <v>234</v>
      </c>
      <c r="K55" s="51">
        <f t="shared" si="2"/>
        <v>4.5999999999999996</v>
      </c>
    </row>
    <row r="56" spans="1:11" s="11" customFormat="1" ht="18" customHeight="1" x14ac:dyDescent="0.15">
      <c r="A56" s="52" t="s">
        <v>107</v>
      </c>
      <c r="B56" s="53" t="s">
        <v>108</v>
      </c>
      <c r="C56" s="67" t="s">
        <v>2</v>
      </c>
      <c r="D56" s="54">
        <v>1501</v>
      </c>
      <c r="E56" s="54">
        <v>5405</v>
      </c>
      <c r="F56" s="68">
        <v>932</v>
      </c>
      <c r="G56" s="54">
        <v>2065</v>
      </c>
      <c r="H56" s="69">
        <f t="shared" si="0"/>
        <v>0.38</v>
      </c>
      <c r="I56" s="55">
        <f t="shared" si="1"/>
        <v>0.62</v>
      </c>
      <c r="J56" s="70">
        <v>322</v>
      </c>
      <c r="K56" s="56">
        <f t="shared" si="2"/>
        <v>6</v>
      </c>
    </row>
    <row r="57" spans="1:11" s="11" customFormat="1" ht="18" customHeight="1" x14ac:dyDescent="0.15">
      <c r="A57" s="52" t="s">
        <v>107</v>
      </c>
      <c r="B57" s="53" t="s">
        <v>108</v>
      </c>
      <c r="C57" s="67" t="s">
        <v>3</v>
      </c>
      <c r="D57" s="54">
        <v>1827</v>
      </c>
      <c r="E57" s="54">
        <v>6123</v>
      </c>
      <c r="F57" s="68">
        <v>1054</v>
      </c>
      <c r="G57" s="54">
        <v>2188</v>
      </c>
      <c r="H57" s="69">
        <f t="shared" si="0"/>
        <v>0.36</v>
      </c>
      <c r="I57" s="55">
        <f t="shared" si="1"/>
        <v>0.57999999999999996</v>
      </c>
      <c r="J57" s="70">
        <v>549</v>
      </c>
      <c r="K57" s="56">
        <f t="shared" si="2"/>
        <v>9</v>
      </c>
    </row>
    <row r="58" spans="1:11" s="11" customFormat="1" ht="18" customHeight="1" x14ac:dyDescent="0.15">
      <c r="A58" s="52" t="s">
        <v>107</v>
      </c>
      <c r="B58" s="53" t="s">
        <v>108</v>
      </c>
      <c r="C58" s="67" t="s">
        <v>4</v>
      </c>
      <c r="D58" s="54">
        <v>1959</v>
      </c>
      <c r="E58" s="54">
        <v>6515</v>
      </c>
      <c r="F58" s="68">
        <v>1030</v>
      </c>
      <c r="G58" s="54">
        <v>2179</v>
      </c>
      <c r="H58" s="69">
        <f t="shared" si="0"/>
        <v>0.33</v>
      </c>
      <c r="I58" s="55">
        <f t="shared" si="1"/>
        <v>0.53</v>
      </c>
      <c r="J58" s="70">
        <v>529</v>
      </c>
      <c r="K58" s="56">
        <f t="shared" si="2"/>
        <v>8.1</v>
      </c>
    </row>
    <row r="59" spans="1:11" s="11" customFormat="1" ht="18" customHeight="1" x14ac:dyDescent="0.15">
      <c r="A59" s="52" t="s">
        <v>107</v>
      </c>
      <c r="B59" s="53" t="s">
        <v>108</v>
      </c>
      <c r="C59" s="67" t="s">
        <v>5</v>
      </c>
      <c r="D59" s="54">
        <v>1428</v>
      </c>
      <c r="E59" s="68">
        <v>6312</v>
      </c>
      <c r="F59" s="68">
        <v>839</v>
      </c>
      <c r="G59" s="54">
        <v>1990</v>
      </c>
      <c r="H59" s="69">
        <f t="shared" si="0"/>
        <v>0.32</v>
      </c>
      <c r="I59" s="55">
        <f t="shared" si="1"/>
        <v>0.59</v>
      </c>
      <c r="J59" s="70">
        <v>402</v>
      </c>
      <c r="K59" s="56">
        <f t="shared" si="2"/>
        <v>6.4</v>
      </c>
    </row>
    <row r="60" spans="1:11" s="11" customFormat="1" ht="18" customHeight="1" x14ac:dyDescent="0.15">
      <c r="A60" s="52" t="s">
        <v>107</v>
      </c>
      <c r="B60" s="53" t="s">
        <v>108</v>
      </c>
      <c r="C60" s="67" t="s">
        <v>6</v>
      </c>
      <c r="D60" s="54">
        <v>1491</v>
      </c>
      <c r="E60" s="68">
        <v>6013</v>
      </c>
      <c r="F60" s="68">
        <v>908</v>
      </c>
      <c r="G60" s="54">
        <v>1985</v>
      </c>
      <c r="H60" s="69">
        <f t="shared" si="0"/>
        <v>0.33</v>
      </c>
      <c r="I60" s="55">
        <f t="shared" si="1"/>
        <v>0.61</v>
      </c>
      <c r="J60" s="70">
        <v>472</v>
      </c>
      <c r="K60" s="56">
        <f t="shared" si="2"/>
        <v>7.8</v>
      </c>
    </row>
    <row r="61" spans="1:11" s="11" customFormat="1" ht="18" customHeight="1" x14ac:dyDescent="0.15">
      <c r="A61" s="52" t="s">
        <v>107</v>
      </c>
      <c r="B61" s="53" t="s">
        <v>108</v>
      </c>
      <c r="C61" s="67" t="s">
        <v>7</v>
      </c>
      <c r="D61" s="54">
        <v>1402</v>
      </c>
      <c r="E61" s="68">
        <v>5840</v>
      </c>
      <c r="F61" s="68">
        <v>891</v>
      </c>
      <c r="G61" s="54">
        <v>1942</v>
      </c>
      <c r="H61" s="69">
        <f t="shared" si="0"/>
        <v>0.33</v>
      </c>
      <c r="I61" s="55">
        <f t="shared" si="1"/>
        <v>0.64</v>
      </c>
      <c r="J61" s="70">
        <v>417</v>
      </c>
      <c r="K61" s="56">
        <f t="shared" si="2"/>
        <v>7.1</v>
      </c>
    </row>
    <row r="62" spans="1:11" s="11" customFormat="1" ht="18" customHeight="1" x14ac:dyDescent="0.15">
      <c r="A62" s="52" t="s">
        <v>107</v>
      </c>
      <c r="B62" s="53" t="s">
        <v>108</v>
      </c>
      <c r="C62" s="67" t="s">
        <v>8</v>
      </c>
      <c r="D62" s="54">
        <v>1357</v>
      </c>
      <c r="E62" s="68">
        <v>5667</v>
      </c>
      <c r="F62" s="68">
        <v>894</v>
      </c>
      <c r="G62" s="54">
        <v>2065</v>
      </c>
      <c r="H62" s="69">
        <f t="shared" si="0"/>
        <v>0.36</v>
      </c>
      <c r="I62" s="55">
        <f t="shared" si="1"/>
        <v>0.66</v>
      </c>
      <c r="J62" s="70">
        <v>382</v>
      </c>
      <c r="K62" s="56">
        <f t="shared" si="2"/>
        <v>6.7</v>
      </c>
    </row>
    <row r="63" spans="1:11" s="11" customFormat="1" ht="18" customHeight="1" x14ac:dyDescent="0.15">
      <c r="A63" s="52" t="s">
        <v>107</v>
      </c>
      <c r="B63" s="53" t="s">
        <v>108</v>
      </c>
      <c r="C63" s="67" t="s">
        <v>9</v>
      </c>
      <c r="D63" s="54">
        <v>1230</v>
      </c>
      <c r="E63" s="68">
        <v>5419</v>
      </c>
      <c r="F63" s="68">
        <v>914</v>
      </c>
      <c r="G63" s="54">
        <v>2111</v>
      </c>
      <c r="H63" s="69">
        <f t="shared" si="0"/>
        <v>0.39</v>
      </c>
      <c r="I63" s="55">
        <f t="shared" si="1"/>
        <v>0.74</v>
      </c>
      <c r="J63" s="70">
        <v>415</v>
      </c>
      <c r="K63" s="56">
        <f t="shared" si="2"/>
        <v>7.7</v>
      </c>
    </row>
    <row r="64" spans="1:11" s="11" customFormat="1" ht="18" customHeight="1" x14ac:dyDescent="0.15">
      <c r="A64" s="52" t="s">
        <v>107</v>
      </c>
      <c r="B64" s="53" t="s">
        <v>108</v>
      </c>
      <c r="C64" s="67" t="s">
        <v>10</v>
      </c>
      <c r="D64" s="54">
        <v>1317</v>
      </c>
      <c r="E64" s="68">
        <v>5337</v>
      </c>
      <c r="F64" s="68">
        <v>894</v>
      </c>
      <c r="G64" s="54">
        <v>2144</v>
      </c>
      <c r="H64" s="69">
        <f t="shared" si="0"/>
        <v>0.4</v>
      </c>
      <c r="I64" s="55">
        <f t="shared" si="1"/>
        <v>0.68</v>
      </c>
      <c r="J64" s="70">
        <v>370</v>
      </c>
      <c r="K64" s="56">
        <f t="shared" si="2"/>
        <v>6.9</v>
      </c>
    </row>
    <row r="65" spans="1:11" s="11" customFormat="1" ht="18" customHeight="1" x14ac:dyDescent="0.15">
      <c r="A65" s="52" t="s">
        <v>107</v>
      </c>
      <c r="B65" s="53" t="s">
        <v>108</v>
      </c>
      <c r="C65" s="67" t="s">
        <v>11</v>
      </c>
      <c r="D65" s="54">
        <v>1199</v>
      </c>
      <c r="E65" s="68">
        <v>5161</v>
      </c>
      <c r="F65" s="68">
        <v>940</v>
      </c>
      <c r="G65" s="54">
        <v>2191</v>
      </c>
      <c r="H65" s="69">
        <f t="shared" si="0"/>
        <v>0.42</v>
      </c>
      <c r="I65" s="55">
        <f t="shared" si="1"/>
        <v>0.78</v>
      </c>
      <c r="J65" s="70">
        <v>360</v>
      </c>
      <c r="K65" s="56">
        <f t="shared" si="2"/>
        <v>7</v>
      </c>
    </row>
    <row r="66" spans="1:11" s="11" customFormat="1" ht="18" customHeight="1" x14ac:dyDescent="0.15">
      <c r="A66" s="59" t="s">
        <v>107</v>
      </c>
      <c r="B66" s="60" t="s">
        <v>108</v>
      </c>
      <c r="C66" s="71" t="s">
        <v>12</v>
      </c>
      <c r="D66" s="72">
        <v>980</v>
      </c>
      <c r="E66" s="72">
        <v>4832</v>
      </c>
      <c r="F66" s="72">
        <v>642</v>
      </c>
      <c r="G66" s="61">
        <v>1939</v>
      </c>
      <c r="H66" s="73">
        <f t="shared" si="0"/>
        <v>0.4</v>
      </c>
      <c r="I66" s="62">
        <f t="shared" si="1"/>
        <v>0.66</v>
      </c>
      <c r="J66" s="74">
        <v>279</v>
      </c>
      <c r="K66" s="63">
        <f t="shared" si="2"/>
        <v>5.8</v>
      </c>
    </row>
    <row r="67" spans="1:11" s="11" customFormat="1" ht="18" customHeight="1" x14ac:dyDescent="0.15">
      <c r="A67" s="46" t="s">
        <v>105</v>
      </c>
      <c r="B67" s="47" t="s">
        <v>106</v>
      </c>
      <c r="C67" s="64" t="s">
        <v>1</v>
      </c>
      <c r="D67" s="48">
        <v>1606</v>
      </c>
      <c r="E67" s="48">
        <v>5057</v>
      </c>
      <c r="F67" s="49">
        <v>1015</v>
      </c>
      <c r="G67" s="48">
        <v>2147</v>
      </c>
      <c r="H67" s="65">
        <f t="shared" si="0"/>
        <v>0.42</v>
      </c>
      <c r="I67" s="50">
        <f t="shared" si="1"/>
        <v>0.63</v>
      </c>
      <c r="J67" s="66">
        <v>253</v>
      </c>
      <c r="K67" s="51">
        <f t="shared" si="2"/>
        <v>5</v>
      </c>
    </row>
    <row r="68" spans="1:11" s="11" customFormat="1" ht="18" customHeight="1" x14ac:dyDescent="0.15">
      <c r="A68" s="52" t="s">
        <v>105</v>
      </c>
      <c r="B68" s="53" t="s">
        <v>106</v>
      </c>
      <c r="C68" s="67" t="s">
        <v>2</v>
      </c>
      <c r="D68" s="54">
        <v>1653</v>
      </c>
      <c r="E68" s="54">
        <v>5639</v>
      </c>
      <c r="F68" s="68">
        <v>1291</v>
      </c>
      <c r="G68" s="54">
        <v>2607</v>
      </c>
      <c r="H68" s="69">
        <f t="shared" si="0"/>
        <v>0.46</v>
      </c>
      <c r="I68" s="55">
        <f t="shared" si="1"/>
        <v>0.78</v>
      </c>
      <c r="J68" s="70">
        <v>348</v>
      </c>
      <c r="K68" s="56">
        <f t="shared" si="2"/>
        <v>6.2</v>
      </c>
    </row>
    <row r="69" spans="1:11" s="11" customFormat="1" ht="18" customHeight="1" x14ac:dyDescent="0.15">
      <c r="A69" s="52" t="s">
        <v>105</v>
      </c>
      <c r="B69" s="53" t="s">
        <v>106</v>
      </c>
      <c r="C69" s="67" t="s">
        <v>3</v>
      </c>
      <c r="D69" s="54">
        <v>1828</v>
      </c>
      <c r="E69" s="54">
        <v>6245</v>
      </c>
      <c r="F69" s="68">
        <v>1220</v>
      </c>
      <c r="G69" s="54">
        <v>2856</v>
      </c>
      <c r="H69" s="69">
        <f t="shared" si="0"/>
        <v>0.46</v>
      </c>
      <c r="I69" s="55">
        <f t="shared" si="1"/>
        <v>0.67</v>
      </c>
      <c r="J69" s="70">
        <v>480</v>
      </c>
      <c r="K69" s="56">
        <f t="shared" si="2"/>
        <v>7.7</v>
      </c>
    </row>
    <row r="70" spans="1:11" s="11" customFormat="1" ht="18" customHeight="1" x14ac:dyDescent="0.15">
      <c r="A70" s="52" t="s">
        <v>105</v>
      </c>
      <c r="B70" s="53" t="s">
        <v>106</v>
      </c>
      <c r="C70" s="67" t="s">
        <v>4</v>
      </c>
      <c r="D70" s="54">
        <v>1960</v>
      </c>
      <c r="E70" s="54">
        <v>6675</v>
      </c>
      <c r="F70" s="68">
        <v>1011</v>
      </c>
      <c r="G70" s="54">
        <v>2515</v>
      </c>
      <c r="H70" s="69">
        <f t="shared" si="0"/>
        <v>0.38</v>
      </c>
      <c r="I70" s="55">
        <f t="shared" si="1"/>
        <v>0.52</v>
      </c>
      <c r="J70" s="70">
        <v>542</v>
      </c>
      <c r="K70" s="56">
        <f t="shared" si="2"/>
        <v>8.1</v>
      </c>
    </row>
    <row r="71" spans="1:11" s="11" customFormat="1" ht="18" customHeight="1" x14ac:dyDescent="0.15">
      <c r="A71" s="52" t="s">
        <v>105</v>
      </c>
      <c r="B71" s="53" t="s">
        <v>106</v>
      </c>
      <c r="C71" s="67" t="s">
        <v>5</v>
      </c>
      <c r="D71" s="54">
        <v>1583</v>
      </c>
      <c r="E71" s="68">
        <v>6399</v>
      </c>
      <c r="F71" s="68">
        <v>1103</v>
      </c>
      <c r="G71" s="54">
        <v>2421</v>
      </c>
      <c r="H71" s="69">
        <f t="shared" ref="H71:H134" si="3">IF(E71="","",ROUND(G71/E71,2))</f>
        <v>0.38</v>
      </c>
      <c r="I71" s="55">
        <f t="shared" ref="I71:I134" si="4">IF(D71="","",ROUND(F71/D71,2))</f>
        <v>0.7</v>
      </c>
      <c r="J71" s="70">
        <v>474</v>
      </c>
      <c r="K71" s="56">
        <f t="shared" ref="K71:K134" si="5">IF(E71="","",ROUND(J71/E71*100,1))</f>
        <v>7.4</v>
      </c>
    </row>
    <row r="72" spans="1:11" s="11" customFormat="1" ht="18" customHeight="1" x14ac:dyDescent="0.15">
      <c r="A72" s="52" t="s">
        <v>105</v>
      </c>
      <c r="B72" s="53" t="s">
        <v>106</v>
      </c>
      <c r="C72" s="67" t="s">
        <v>6</v>
      </c>
      <c r="D72" s="54">
        <v>1527</v>
      </c>
      <c r="E72" s="68">
        <v>6163</v>
      </c>
      <c r="F72" s="68">
        <v>1073</v>
      </c>
      <c r="G72" s="54">
        <v>2485</v>
      </c>
      <c r="H72" s="69">
        <f t="shared" si="3"/>
        <v>0.4</v>
      </c>
      <c r="I72" s="55">
        <f t="shared" si="4"/>
        <v>0.7</v>
      </c>
      <c r="J72" s="70">
        <v>512</v>
      </c>
      <c r="K72" s="56">
        <f t="shared" si="5"/>
        <v>8.3000000000000007</v>
      </c>
    </row>
    <row r="73" spans="1:11" s="11" customFormat="1" ht="18" customHeight="1" x14ac:dyDescent="0.15">
      <c r="A73" s="52" t="s">
        <v>105</v>
      </c>
      <c r="B73" s="53" t="s">
        <v>106</v>
      </c>
      <c r="C73" s="67" t="s">
        <v>7</v>
      </c>
      <c r="D73" s="54">
        <v>1268</v>
      </c>
      <c r="E73" s="68">
        <v>5867</v>
      </c>
      <c r="F73" s="68">
        <v>977</v>
      </c>
      <c r="G73" s="54">
        <v>2456</v>
      </c>
      <c r="H73" s="69">
        <f t="shared" si="3"/>
        <v>0.42</v>
      </c>
      <c r="I73" s="55">
        <f t="shared" si="4"/>
        <v>0.77</v>
      </c>
      <c r="J73" s="70">
        <v>443</v>
      </c>
      <c r="K73" s="56">
        <f t="shared" si="5"/>
        <v>7.6</v>
      </c>
    </row>
    <row r="74" spans="1:11" s="11" customFormat="1" ht="18" customHeight="1" x14ac:dyDescent="0.15">
      <c r="A74" s="52" t="s">
        <v>105</v>
      </c>
      <c r="B74" s="53" t="s">
        <v>106</v>
      </c>
      <c r="C74" s="67" t="s">
        <v>8</v>
      </c>
      <c r="D74" s="54">
        <v>1370</v>
      </c>
      <c r="E74" s="68">
        <v>5583</v>
      </c>
      <c r="F74" s="68">
        <v>1337</v>
      </c>
      <c r="G74" s="54">
        <v>2731</v>
      </c>
      <c r="H74" s="69">
        <f t="shared" si="3"/>
        <v>0.49</v>
      </c>
      <c r="I74" s="55">
        <f t="shared" si="4"/>
        <v>0.98</v>
      </c>
      <c r="J74" s="70">
        <v>428</v>
      </c>
      <c r="K74" s="56">
        <f t="shared" si="5"/>
        <v>7.7</v>
      </c>
    </row>
    <row r="75" spans="1:11" s="11" customFormat="1" ht="18" customHeight="1" x14ac:dyDescent="0.15">
      <c r="A75" s="52" t="s">
        <v>105</v>
      </c>
      <c r="B75" s="53" t="s">
        <v>106</v>
      </c>
      <c r="C75" s="67" t="s">
        <v>9</v>
      </c>
      <c r="D75" s="54">
        <v>1161</v>
      </c>
      <c r="E75" s="68">
        <v>5182</v>
      </c>
      <c r="F75" s="68">
        <v>1131</v>
      </c>
      <c r="G75" s="54">
        <v>2864</v>
      </c>
      <c r="H75" s="69">
        <f t="shared" si="3"/>
        <v>0.55000000000000004</v>
      </c>
      <c r="I75" s="55">
        <f t="shared" si="4"/>
        <v>0.97</v>
      </c>
      <c r="J75" s="70">
        <v>427</v>
      </c>
      <c r="K75" s="56">
        <f t="shared" si="5"/>
        <v>8.1999999999999993</v>
      </c>
    </row>
    <row r="76" spans="1:11" s="11" customFormat="1" ht="18" customHeight="1" x14ac:dyDescent="0.15">
      <c r="A76" s="52" t="s">
        <v>105</v>
      </c>
      <c r="B76" s="53" t="s">
        <v>106</v>
      </c>
      <c r="C76" s="67" t="s">
        <v>10</v>
      </c>
      <c r="D76" s="54">
        <v>1244</v>
      </c>
      <c r="E76" s="68">
        <v>5082</v>
      </c>
      <c r="F76" s="68">
        <v>1136</v>
      </c>
      <c r="G76" s="54">
        <v>2962</v>
      </c>
      <c r="H76" s="69">
        <f t="shared" si="3"/>
        <v>0.57999999999999996</v>
      </c>
      <c r="I76" s="55">
        <f t="shared" si="4"/>
        <v>0.91</v>
      </c>
      <c r="J76" s="70">
        <v>399</v>
      </c>
      <c r="K76" s="56">
        <f t="shared" si="5"/>
        <v>7.9</v>
      </c>
    </row>
    <row r="77" spans="1:11" s="11" customFormat="1" ht="18" customHeight="1" x14ac:dyDescent="0.15">
      <c r="A77" s="52" t="s">
        <v>105</v>
      </c>
      <c r="B77" s="53" t="s">
        <v>106</v>
      </c>
      <c r="C77" s="67" t="s">
        <v>11</v>
      </c>
      <c r="D77" s="54">
        <v>1165</v>
      </c>
      <c r="E77" s="68">
        <v>4767</v>
      </c>
      <c r="F77" s="68">
        <v>1130</v>
      </c>
      <c r="G77" s="54">
        <v>2739</v>
      </c>
      <c r="H77" s="69">
        <f t="shared" si="3"/>
        <v>0.56999999999999995</v>
      </c>
      <c r="I77" s="55">
        <f t="shared" si="4"/>
        <v>0.97</v>
      </c>
      <c r="J77" s="70">
        <v>346</v>
      </c>
      <c r="K77" s="56">
        <f t="shared" si="5"/>
        <v>7.3</v>
      </c>
    </row>
    <row r="78" spans="1:11" s="11" customFormat="1" ht="18" customHeight="1" x14ac:dyDescent="0.15">
      <c r="A78" s="59" t="s">
        <v>105</v>
      </c>
      <c r="B78" s="60" t="s">
        <v>106</v>
      </c>
      <c r="C78" s="71" t="s">
        <v>12</v>
      </c>
      <c r="D78" s="72">
        <v>988</v>
      </c>
      <c r="E78" s="72">
        <v>4524</v>
      </c>
      <c r="F78" s="72">
        <v>852</v>
      </c>
      <c r="G78" s="61">
        <v>2513</v>
      </c>
      <c r="H78" s="73">
        <f t="shared" si="3"/>
        <v>0.56000000000000005</v>
      </c>
      <c r="I78" s="62">
        <f t="shared" si="4"/>
        <v>0.86</v>
      </c>
      <c r="J78" s="74">
        <v>271</v>
      </c>
      <c r="K78" s="63">
        <f t="shared" si="5"/>
        <v>6</v>
      </c>
    </row>
    <row r="79" spans="1:11" s="11" customFormat="1" ht="18" customHeight="1" x14ac:dyDescent="0.15">
      <c r="A79" s="46" t="s">
        <v>103</v>
      </c>
      <c r="B79" s="47" t="s">
        <v>104</v>
      </c>
      <c r="C79" s="64" t="s">
        <v>1</v>
      </c>
      <c r="D79" s="48">
        <v>1454</v>
      </c>
      <c r="E79" s="48">
        <v>4874</v>
      </c>
      <c r="F79" s="49">
        <v>1161</v>
      </c>
      <c r="G79" s="48">
        <v>2777</v>
      </c>
      <c r="H79" s="65">
        <f t="shared" si="3"/>
        <v>0.56999999999999995</v>
      </c>
      <c r="I79" s="50">
        <f t="shared" si="4"/>
        <v>0.8</v>
      </c>
      <c r="J79" s="66">
        <v>278</v>
      </c>
      <c r="K79" s="51">
        <f t="shared" si="5"/>
        <v>5.7</v>
      </c>
    </row>
    <row r="80" spans="1:11" s="11" customFormat="1" ht="18" customHeight="1" x14ac:dyDescent="0.15">
      <c r="A80" s="52" t="s">
        <v>103</v>
      </c>
      <c r="B80" s="53" t="s">
        <v>104</v>
      </c>
      <c r="C80" s="67" t="s">
        <v>2</v>
      </c>
      <c r="D80" s="54">
        <v>1606</v>
      </c>
      <c r="E80" s="54">
        <v>5283</v>
      </c>
      <c r="F80" s="68">
        <v>1369</v>
      </c>
      <c r="G80" s="54">
        <v>3099</v>
      </c>
      <c r="H80" s="69">
        <f t="shared" si="3"/>
        <v>0.59</v>
      </c>
      <c r="I80" s="55">
        <f t="shared" si="4"/>
        <v>0.85</v>
      </c>
      <c r="J80" s="70">
        <v>388</v>
      </c>
      <c r="K80" s="56">
        <f t="shared" si="5"/>
        <v>7.3</v>
      </c>
    </row>
    <row r="81" spans="1:12" s="11" customFormat="1" ht="18" customHeight="1" x14ac:dyDescent="0.15">
      <c r="A81" s="52" t="s">
        <v>103</v>
      </c>
      <c r="B81" s="53" t="s">
        <v>104</v>
      </c>
      <c r="C81" s="67" t="s">
        <v>3</v>
      </c>
      <c r="D81" s="54">
        <v>1626</v>
      </c>
      <c r="E81" s="54">
        <v>5763</v>
      </c>
      <c r="F81" s="68">
        <v>1280</v>
      </c>
      <c r="G81" s="54">
        <v>3141</v>
      </c>
      <c r="H81" s="69">
        <f t="shared" si="3"/>
        <v>0.55000000000000004</v>
      </c>
      <c r="I81" s="55">
        <f t="shared" si="4"/>
        <v>0.79</v>
      </c>
      <c r="J81" s="70">
        <v>516</v>
      </c>
      <c r="K81" s="56">
        <f t="shared" si="5"/>
        <v>9</v>
      </c>
    </row>
    <row r="82" spans="1:12" s="11" customFormat="1" ht="18" customHeight="1" x14ac:dyDescent="0.15">
      <c r="A82" s="52" t="s">
        <v>103</v>
      </c>
      <c r="B82" s="53" t="s">
        <v>104</v>
      </c>
      <c r="C82" s="67" t="s">
        <v>4</v>
      </c>
      <c r="D82" s="54">
        <v>1718</v>
      </c>
      <c r="E82" s="54">
        <v>5979</v>
      </c>
      <c r="F82" s="68">
        <v>1283</v>
      </c>
      <c r="G82" s="54">
        <v>3073</v>
      </c>
      <c r="H82" s="69">
        <f t="shared" si="3"/>
        <v>0.51</v>
      </c>
      <c r="I82" s="55">
        <f t="shared" si="4"/>
        <v>0.75</v>
      </c>
      <c r="J82" s="70">
        <v>554</v>
      </c>
      <c r="K82" s="56">
        <f t="shared" si="5"/>
        <v>9.3000000000000007</v>
      </c>
    </row>
    <row r="83" spans="1:12" s="11" customFormat="1" ht="18" customHeight="1" x14ac:dyDescent="0.15">
      <c r="A83" s="52" t="s">
        <v>103</v>
      </c>
      <c r="B83" s="53" t="s">
        <v>104</v>
      </c>
      <c r="C83" s="67" t="s">
        <v>5</v>
      </c>
      <c r="D83" s="54">
        <v>1433</v>
      </c>
      <c r="E83" s="68">
        <v>5681</v>
      </c>
      <c r="F83" s="68">
        <v>1257</v>
      </c>
      <c r="G83" s="54">
        <v>3036</v>
      </c>
      <c r="H83" s="69">
        <f t="shared" si="3"/>
        <v>0.53</v>
      </c>
      <c r="I83" s="55">
        <f t="shared" si="4"/>
        <v>0.88</v>
      </c>
      <c r="J83" s="70">
        <v>484</v>
      </c>
      <c r="K83" s="56">
        <f t="shared" si="5"/>
        <v>8.5</v>
      </c>
    </row>
    <row r="84" spans="1:12" s="11" customFormat="1" ht="18" customHeight="1" x14ac:dyDescent="0.15">
      <c r="A84" s="52" t="s">
        <v>103</v>
      </c>
      <c r="B84" s="53" t="s">
        <v>104</v>
      </c>
      <c r="C84" s="67" t="s">
        <v>6</v>
      </c>
      <c r="D84" s="54">
        <v>1184</v>
      </c>
      <c r="E84" s="68">
        <v>5290</v>
      </c>
      <c r="F84" s="68">
        <v>1059</v>
      </c>
      <c r="G84" s="54">
        <v>2893</v>
      </c>
      <c r="H84" s="69">
        <f t="shared" si="3"/>
        <v>0.55000000000000004</v>
      </c>
      <c r="I84" s="55">
        <f t="shared" si="4"/>
        <v>0.89</v>
      </c>
      <c r="J84" s="70">
        <v>465</v>
      </c>
      <c r="K84" s="56">
        <f t="shared" si="5"/>
        <v>8.8000000000000007</v>
      </c>
    </row>
    <row r="85" spans="1:12" s="11" customFormat="1" ht="18" customHeight="1" x14ac:dyDescent="0.15">
      <c r="A85" s="52" t="s">
        <v>103</v>
      </c>
      <c r="B85" s="53" t="s">
        <v>104</v>
      </c>
      <c r="C85" s="67" t="s">
        <v>7</v>
      </c>
      <c r="D85" s="54">
        <v>1090</v>
      </c>
      <c r="E85" s="68">
        <v>4916</v>
      </c>
      <c r="F85" s="68">
        <v>1176</v>
      </c>
      <c r="G85" s="54">
        <v>2857</v>
      </c>
      <c r="H85" s="69">
        <f t="shared" si="3"/>
        <v>0.57999999999999996</v>
      </c>
      <c r="I85" s="55">
        <f t="shared" si="4"/>
        <v>1.08</v>
      </c>
      <c r="J85" s="70">
        <v>356</v>
      </c>
      <c r="K85" s="56">
        <f t="shared" si="5"/>
        <v>7.2</v>
      </c>
    </row>
    <row r="86" spans="1:12" s="11" customFormat="1" ht="18" customHeight="1" x14ac:dyDescent="0.15">
      <c r="A86" s="52" t="s">
        <v>103</v>
      </c>
      <c r="B86" s="53" t="s">
        <v>104</v>
      </c>
      <c r="C86" s="67" t="s">
        <v>8</v>
      </c>
      <c r="D86" s="54">
        <v>1162</v>
      </c>
      <c r="E86" s="68">
        <v>4815</v>
      </c>
      <c r="F86" s="68">
        <v>1281</v>
      </c>
      <c r="G86" s="54">
        <v>3062</v>
      </c>
      <c r="H86" s="69">
        <f t="shared" si="3"/>
        <v>0.64</v>
      </c>
      <c r="I86" s="55">
        <f t="shared" si="4"/>
        <v>1.1000000000000001</v>
      </c>
      <c r="J86" s="70">
        <v>312</v>
      </c>
      <c r="K86" s="56">
        <f t="shared" si="5"/>
        <v>6.5</v>
      </c>
    </row>
    <row r="87" spans="1:12" s="11" customFormat="1" ht="18" customHeight="1" x14ac:dyDescent="0.15">
      <c r="A87" s="52" t="s">
        <v>103</v>
      </c>
      <c r="B87" s="53" t="s">
        <v>104</v>
      </c>
      <c r="C87" s="67" t="s">
        <v>9</v>
      </c>
      <c r="D87" s="54">
        <v>1226</v>
      </c>
      <c r="E87" s="68">
        <v>4813</v>
      </c>
      <c r="F87" s="68">
        <v>1123</v>
      </c>
      <c r="G87" s="54">
        <v>3122</v>
      </c>
      <c r="H87" s="69">
        <f t="shared" si="3"/>
        <v>0.65</v>
      </c>
      <c r="I87" s="55">
        <f t="shared" si="4"/>
        <v>0.92</v>
      </c>
      <c r="J87" s="70">
        <v>388</v>
      </c>
      <c r="K87" s="56">
        <f t="shared" si="5"/>
        <v>8.1</v>
      </c>
    </row>
    <row r="88" spans="1:12" s="11" customFormat="1" ht="18" customHeight="1" x14ac:dyDescent="0.15">
      <c r="A88" s="52" t="s">
        <v>103</v>
      </c>
      <c r="B88" s="53" t="s">
        <v>104</v>
      </c>
      <c r="C88" s="67" t="s">
        <v>10</v>
      </c>
      <c r="D88" s="54">
        <v>1173</v>
      </c>
      <c r="E88" s="68">
        <v>4748</v>
      </c>
      <c r="F88" s="68">
        <v>1285</v>
      </c>
      <c r="G88" s="54">
        <v>3157</v>
      </c>
      <c r="H88" s="69">
        <f t="shared" si="3"/>
        <v>0.66</v>
      </c>
      <c r="I88" s="55">
        <f t="shared" si="4"/>
        <v>1.1000000000000001</v>
      </c>
      <c r="J88" s="70">
        <v>434</v>
      </c>
      <c r="K88" s="56">
        <f t="shared" si="5"/>
        <v>9.1</v>
      </c>
    </row>
    <row r="89" spans="1:12" s="11" customFormat="1" ht="18" customHeight="1" x14ac:dyDescent="0.15">
      <c r="A89" s="52" t="s">
        <v>103</v>
      </c>
      <c r="B89" s="53" t="s">
        <v>104</v>
      </c>
      <c r="C89" s="67" t="s">
        <v>11</v>
      </c>
      <c r="D89" s="54">
        <v>1047</v>
      </c>
      <c r="E89" s="68">
        <v>4463</v>
      </c>
      <c r="F89" s="68">
        <v>1206</v>
      </c>
      <c r="G89" s="54">
        <v>3053</v>
      </c>
      <c r="H89" s="69">
        <f t="shared" si="3"/>
        <v>0.68</v>
      </c>
      <c r="I89" s="55">
        <f t="shared" si="4"/>
        <v>1.1499999999999999</v>
      </c>
      <c r="J89" s="70">
        <v>376</v>
      </c>
      <c r="K89" s="56">
        <f t="shared" si="5"/>
        <v>8.4</v>
      </c>
    </row>
    <row r="90" spans="1:12" s="11" customFormat="1" ht="18" customHeight="1" x14ac:dyDescent="0.15">
      <c r="A90" s="59" t="s">
        <v>103</v>
      </c>
      <c r="B90" s="60" t="s">
        <v>104</v>
      </c>
      <c r="C90" s="71" t="s">
        <v>12</v>
      </c>
      <c r="D90" s="72">
        <v>791</v>
      </c>
      <c r="E90" s="72">
        <v>4012</v>
      </c>
      <c r="F90" s="72">
        <v>887</v>
      </c>
      <c r="G90" s="61">
        <v>2789</v>
      </c>
      <c r="H90" s="73">
        <f t="shared" si="3"/>
        <v>0.7</v>
      </c>
      <c r="I90" s="62">
        <f t="shared" si="4"/>
        <v>1.1200000000000001</v>
      </c>
      <c r="J90" s="74">
        <v>288</v>
      </c>
      <c r="K90" s="63">
        <f t="shared" si="5"/>
        <v>7.2</v>
      </c>
      <c r="L90" s="58"/>
    </row>
    <row r="91" spans="1:12" s="11" customFormat="1" ht="18" customHeight="1" x14ac:dyDescent="0.15">
      <c r="A91" s="46" t="s">
        <v>101</v>
      </c>
      <c r="B91" s="47" t="s">
        <v>102</v>
      </c>
      <c r="C91" s="64" t="s">
        <v>1</v>
      </c>
      <c r="D91" s="48">
        <v>1383</v>
      </c>
      <c r="E91" s="48">
        <v>4325</v>
      </c>
      <c r="F91" s="49">
        <v>1104</v>
      </c>
      <c r="G91" s="48">
        <v>2773</v>
      </c>
      <c r="H91" s="65">
        <f t="shared" si="3"/>
        <v>0.64</v>
      </c>
      <c r="I91" s="50">
        <f t="shared" si="4"/>
        <v>0.8</v>
      </c>
      <c r="J91" s="66">
        <v>331</v>
      </c>
      <c r="K91" s="51">
        <f t="shared" si="5"/>
        <v>7.7</v>
      </c>
    </row>
    <row r="92" spans="1:12" s="11" customFormat="1" ht="18" customHeight="1" x14ac:dyDescent="0.15">
      <c r="A92" s="52" t="s">
        <v>101</v>
      </c>
      <c r="B92" s="53" t="s">
        <v>102</v>
      </c>
      <c r="C92" s="67" t="s">
        <v>2</v>
      </c>
      <c r="D92" s="54">
        <v>1376</v>
      </c>
      <c r="E92" s="54">
        <v>4546</v>
      </c>
      <c r="F92" s="68">
        <v>1322</v>
      </c>
      <c r="G92" s="54">
        <v>3030</v>
      </c>
      <c r="H92" s="69">
        <f t="shared" si="3"/>
        <v>0.67</v>
      </c>
      <c r="I92" s="55">
        <f t="shared" si="4"/>
        <v>0.96</v>
      </c>
      <c r="J92" s="70">
        <v>395</v>
      </c>
      <c r="K92" s="56">
        <f t="shared" si="5"/>
        <v>8.6999999999999993</v>
      </c>
    </row>
    <row r="93" spans="1:12" s="11" customFormat="1" ht="18" customHeight="1" x14ac:dyDescent="0.15">
      <c r="A93" s="52" t="s">
        <v>101</v>
      </c>
      <c r="B93" s="53" t="s">
        <v>102</v>
      </c>
      <c r="C93" s="67" t="s">
        <v>3</v>
      </c>
      <c r="D93" s="54">
        <v>1326</v>
      </c>
      <c r="E93" s="54">
        <v>4846</v>
      </c>
      <c r="F93" s="68">
        <v>1320</v>
      </c>
      <c r="G93" s="54">
        <v>3157</v>
      </c>
      <c r="H93" s="69">
        <f t="shared" si="3"/>
        <v>0.65</v>
      </c>
      <c r="I93" s="55">
        <f t="shared" si="4"/>
        <v>1</v>
      </c>
      <c r="J93" s="70">
        <v>464</v>
      </c>
      <c r="K93" s="56">
        <f t="shared" si="5"/>
        <v>9.6</v>
      </c>
    </row>
    <row r="94" spans="1:12" s="11" customFormat="1" ht="18" customHeight="1" x14ac:dyDescent="0.15">
      <c r="A94" s="52" t="s">
        <v>101</v>
      </c>
      <c r="B94" s="53" t="s">
        <v>102</v>
      </c>
      <c r="C94" s="67" t="s">
        <v>4</v>
      </c>
      <c r="D94" s="54">
        <v>1684</v>
      </c>
      <c r="E94" s="54">
        <v>5322</v>
      </c>
      <c r="F94" s="68">
        <v>1426</v>
      </c>
      <c r="G94" s="54">
        <v>3240</v>
      </c>
      <c r="H94" s="69">
        <f t="shared" si="3"/>
        <v>0.61</v>
      </c>
      <c r="I94" s="55">
        <f t="shared" si="4"/>
        <v>0.85</v>
      </c>
      <c r="J94" s="70">
        <v>590</v>
      </c>
      <c r="K94" s="56">
        <f t="shared" si="5"/>
        <v>11.1</v>
      </c>
    </row>
    <row r="95" spans="1:12" s="11" customFormat="1" ht="18" customHeight="1" x14ac:dyDescent="0.15">
      <c r="A95" s="52" t="s">
        <v>101</v>
      </c>
      <c r="B95" s="53" t="s">
        <v>102</v>
      </c>
      <c r="C95" s="67" t="s">
        <v>5</v>
      </c>
      <c r="D95" s="54">
        <v>1361</v>
      </c>
      <c r="E95" s="68">
        <v>5145</v>
      </c>
      <c r="F95" s="68">
        <v>1261</v>
      </c>
      <c r="G95" s="54">
        <v>3186</v>
      </c>
      <c r="H95" s="69">
        <f t="shared" si="3"/>
        <v>0.62</v>
      </c>
      <c r="I95" s="55">
        <f t="shared" si="4"/>
        <v>0.93</v>
      </c>
      <c r="J95" s="70">
        <v>495</v>
      </c>
      <c r="K95" s="56">
        <f t="shared" si="5"/>
        <v>9.6</v>
      </c>
    </row>
    <row r="96" spans="1:12" s="11" customFormat="1" ht="18" customHeight="1" x14ac:dyDescent="0.15">
      <c r="A96" s="52" t="s">
        <v>101</v>
      </c>
      <c r="B96" s="53" t="s">
        <v>102</v>
      </c>
      <c r="C96" s="67" t="s">
        <v>6</v>
      </c>
      <c r="D96" s="54">
        <v>1113</v>
      </c>
      <c r="E96" s="68">
        <v>4906</v>
      </c>
      <c r="F96" s="68">
        <v>1247</v>
      </c>
      <c r="G96" s="54">
        <v>3233</v>
      </c>
      <c r="H96" s="69">
        <f t="shared" si="3"/>
        <v>0.66</v>
      </c>
      <c r="I96" s="55">
        <f t="shared" si="4"/>
        <v>1.1200000000000001</v>
      </c>
      <c r="J96" s="70">
        <v>436</v>
      </c>
      <c r="K96" s="56">
        <f t="shared" si="5"/>
        <v>8.9</v>
      </c>
    </row>
    <row r="97" spans="1:11" s="11" customFormat="1" ht="18" customHeight="1" x14ac:dyDescent="0.15">
      <c r="A97" s="52" t="s">
        <v>101</v>
      </c>
      <c r="B97" s="53" t="s">
        <v>102</v>
      </c>
      <c r="C97" s="67" t="s">
        <v>7</v>
      </c>
      <c r="D97" s="54">
        <v>1154</v>
      </c>
      <c r="E97" s="68">
        <v>4666</v>
      </c>
      <c r="F97" s="68">
        <v>1511</v>
      </c>
      <c r="G97" s="54">
        <v>3419</v>
      </c>
      <c r="H97" s="69">
        <f t="shared" si="3"/>
        <v>0.73</v>
      </c>
      <c r="I97" s="55">
        <f t="shared" si="4"/>
        <v>1.31</v>
      </c>
      <c r="J97" s="70">
        <v>439</v>
      </c>
      <c r="K97" s="56">
        <f t="shared" si="5"/>
        <v>9.4</v>
      </c>
    </row>
    <row r="98" spans="1:11" s="11" customFormat="1" ht="18" customHeight="1" x14ac:dyDescent="0.15">
      <c r="A98" s="52" t="s">
        <v>101</v>
      </c>
      <c r="B98" s="53" t="s">
        <v>102</v>
      </c>
      <c r="C98" s="67" t="s">
        <v>8</v>
      </c>
      <c r="D98" s="54">
        <v>1119</v>
      </c>
      <c r="E98" s="68">
        <v>4487</v>
      </c>
      <c r="F98" s="68">
        <v>1256</v>
      </c>
      <c r="G98" s="54">
        <v>3426</v>
      </c>
      <c r="H98" s="69">
        <f t="shared" si="3"/>
        <v>0.76</v>
      </c>
      <c r="I98" s="55">
        <f t="shared" si="4"/>
        <v>1.1200000000000001</v>
      </c>
      <c r="J98" s="70">
        <v>344</v>
      </c>
      <c r="K98" s="56">
        <f t="shared" si="5"/>
        <v>7.7</v>
      </c>
    </row>
    <row r="99" spans="1:11" s="11" customFormat="1" ht="18" customHeight="1" x14ac:dyDescent="0.15">
      <c r="A99" s="52" t="s">
        <v>101</v>
      </c>
      <c r="B99" s="53" t="s">
        <v>102</v>
      </c>
      <c r="C99" s="67" t="s">
        <v>9</v>
      </c>
      <c r="D99" s="54">
        <v>1024</v>
      </c>
      <c r="E99" s="68">
        <v>4333</v>
      </c>
      <c r="F99" s="68">
        <v>1228</v>
      </c>
      <c r="G99" s="54">
        <v>3425</v>
      </c>
      <c r="H99" s="69">
        <f t="shared" si="3"/>
        <v>0.79</v>
      </c>
      <c r="I99" s="55">
        <f t="shared" si="4"/>
        <v>1.2</v>
      </c>
      <c r="J99" s="70">
        <v>395</v>
      </c>
      <c r="K99" s="56">
        <f t="shared" si="5"/>
        <v>9.1</v>
      </c>
    </row>
    <row r="100" spans="1:11" s="11" customFormat="1" ht="18" customHeight="1" x14ac:dyDescent="0.15">
      <c r="A100" s="52" t="s">
        <v>101</v>
      </c>
      <c r="B100" s="53" t="s">
        <v>102</v>
      </c>
      <c r="C100" s="67" t="s">
        <v>10</v>
      </c>
      <c r="D100" s="54">
        <v>1144</v>
      </c>
      <c r="E100" s="68">
        <v>4307</v>
      </c>
      <c r="F100" s="68">
        <v>1524</v>
      </c>
      <c r="G100" s="54">
        <v>3518</v>
      </c>
      <c r="H100" s="69">
        <f t="shared" si="3"/>
        <v>0.82</v>
      </c>
      <c r="I100" s="55">
        <f t="shared" si="4"/>
        <v>1.33</v>
      </c>
      <c r="J100" s="70">
        <v>418</v>
      </c>
      <c r="K100" s="56">
        <f t="shared" si="5"/>
        <v>9.6999999999999993</v>
      </c>
    </row>
    <row r="101" spans="1:11" s="11" customFormat="1" ht="18" customHeight="1" x14ac:dyDescent="0.15">
      <c r="A101" s="52" t="s">
        <v>101</v>
      </c>
      <c r="B101" s="53" t="s">
        <v>102</v>
      </c>
      <c r="C101" s="67" t="s">
        <v>11</v>
      </c>
      <c r="D101" s="54">
        <v>1040</v>
      </c>
      <c r="E101" s="68">
        <v>4045</v>
      </c>
      <c r="F101" s="68">
        <v>1192</v>
      </c>
      <c r="G101" s="54">
        <v>3376</v>
      </c>
      <c r="H101" s="69">
        <f t="shared" si="3"/>
        <v>0.83</v>
      </c>
      <c r="I101" s="55">
        <f t="shared" si="4"/>
        <v>1.1499999999999999</v>
      </c>
      <c r="J101" s="70">
        <v>362</v>
      </c>
      <c r="K101" s="56">
        <f t="shared" si="5"/>
        <v>8.9</v>
      </c>
    </row>
    <row r="102" spans="1:11" s="11" customFormat="1" ht="18" customHeight="1" x14ac:dyDescent="0.15">
      <c r="A102" s="59" t="s">
        <v>101</v>
      </c>
      <c r="B102" s="60" t="s">
        <v>102</v>
      </c>
      <c r="C102" s="71" t="s">
        <v>12</v>
      </c>
      <c r="D102" s="72">
        <v>767</v>
      </c>
      <c r="E102" s="72">
        <v>3756</v>
      </c>
      <c r="F102" s="72">
        <v>964</v>
      </c>
      <c r="G102" s="61">
        <v>3145</v>
      </c>
      <c r="H102" s="73">
        <f t="shared" si="3"/>
        <v>0.84</v>
      </c>
      <c r="I102" s="62">
        <f t="shared" si="4"/>
        <v>1.26</v>
      </c>
      <c r="J102" s="74">
        <v>256</v>
      </c>
      <c r="K102" s="63">
        <f t="shared" si="5"/>
        <v>6.8</v>
      </c>
    </row>
    <row r="103" spans="1:11" s="11" customFormat="1" ht="18" customHeight="1" x14ac:dyDescent="0.15">
      <c r="A103" s="46" t="s">
        <v>99</v>
      </c>
      <c r="B103" s="47" t="s">
        <v>100</v>
      </c>
      <c r="C103" s="64" t="s">
        <v>1</v>
      </c>
      <c r="D103" s="48">
        <v>1244</v>
      </c>
      <c r="E103" s="48">
        <v>3943</v>
      </c>
      <c r="F103" s="49">
        <v>1403</v>
      </c>
      <c r="G103" s="48">
        <v>3262</v>
      </c>
      <c r="H103" s="65">
        <f t="shared" si="3"/>
        <v>0.83</v>
      </c>
      <c r="I103" s="50">
        <f t="shared" si="4"/>
        <v>1.1299999999999999</v>
      </c>
      <c r="J103" s="66">
        <v>292</v>
      </c>
      <c r="K103" s="51">
        <f t="shared" si="5"/>
        <v>7.4</v>
      </c>
    </row>
    <row r="104" spans="1:11" s="11" customFormat="1" ht="18" customHeight="1" x14ac:dyDescent="0.15">
      <c r="A104" s="52" t="s">
        <v>99</v>
      </c>
      <c r="B104" s="53" t="s">
        <v>100</v>
      </c>
      <c r="C104" s="67" t="s">
        <v>2</v>
      </c>
      <c r="D104" s="54">
        <v>1123</v>
      </c>
      <c r="E104" s="54">
        <v>4052</v>
      </c>
      <c r="F104" s="68">
        <v>1394</v>
      </c>
      <c r="G104" s="54">
        <v>3478</v>
      </c>
      <c r="H104" s="69">
        <f t="shared" si="3"/>
        <v>0.86</v>
      </c>
      <c r="I104" s="55">
        <f t="shared" si="4"/>
        <v>1.24</v>
      </c>
      <c r="J104" s="70">
        <v>334</v>
      </c>
      <c r="K104" s="56">
        <f t="shared" si="5"/>
        <v>8.1999999999999993</v>
      </c>
    </row>
    <row r="105" spans="1:11" s="11" customFormat="1" ht="18" customHeight="1" x14ac:dyDescent="0.15">
      <c r="A105" s="52" t="s">
        <v>99</v>
      </c>
      <c r="B105" s="53" t="s">
        <v>100</v>
      </c>
      <c r="C105" s="67" t="s">
        <v>3</v>
      </c>
      <c r="D105" s="54">
        <v>1216</v>
      </c>
      <c r="E105" s="54">
        <v>4342</v>
      </c>
      <c r="F105" s="68">
        <v>1459</v>
      </c>
      <c r="G105" s="54">
        <v>3776</v>
      </c>
      <c r="H105" s="69">
        <f t="shared" si="3"/>
        <v>0.87</v>
      </c>
      <c r="I105" s="55">
        <f t="shared" si="4"/>
        <v>1.2</v>
      </c>
      <c r="J105" s="70">
        <v>472</v>
      </c>
      <c r="K105" s="56">
        <f t="shared" si="5"/>
        <v>10.9</v>
      </c>
    </row>
    <row r="106" spans="1:11" s="11" customFormat="1" ht="18" customHeight="1" x14ac:dyDescent="0.15">
      <c r="A106" s="52" t="s">
        <v>99</v>
      </c>
      <c r="B106" s="53" t="s">
        <v>100</v>
      </c>
      <c r="C106" s="67" t="s">
        <v>4</v>
      </c>
      <c r="D106" s="54">
        <v>1603</v>
      </c>
      <c r="E106" s="54">
        <v>4662</v>
      </c>
      <c r="F106" s="68">
        <v>1614</v>
      </c>
      <c r="G106" s="54">
        <v>3754</v>
      </c>
      <c r="H106" s="69">
        <f t="shared" si="3"/>
        <v>0.81</v>
      </c>
      <c r="I106" s="55">
        <f t="shared" si="4"/>
        <v>1.01</v>
      </c>
      <c r="J106" s="70">
        <v>463</v>
      </c>
      <c r="K106" s="56">
        <f t="shared" si="5"/>
        <v>9.9</v>
      </c>
    </row>
    <row r="107" spans="1:11" s="11" customFormat="1" ht="18" customHeight="1" x14ac:dyDescent="0.15">
      <c r="A107" s="52" t="s">
        <v>99</v>
      </c>
      <c r="B107" s="53" t="s">
        <v>100</v>
      </c>
      <c r="C107" s="67" t="s">
        <v>5</v>
      </c>
      <c r="D107" s="54">
        <v>1089</v>
      </c>
      <c r="E107" s="68">
        <v>4470</v>
      </c>
      <c r="F107" s="68">
        <v>1422</v>
      </c>
      <c r="G107" s="54">
        <v>3751</v>
      </c>
      <c r="H107" s="69">
        <f t="shared" si="3"/>
        <v>0.84</v>
      </c>
      <c r="I107" s="55">
        <f t="shared" si="4"/>
        <v>1.31</v>
      </c>
      <c r="J107" s="70">
        <v>392</v>
      </c>
      <c r="K107" s="56">
        <f t="shared" si="5"/>
        <v>8.8000000000000007</v>
      </c>
    </row>
    <row r="108" spans="1:11" s="11" customFormat="1" ht="18" customHeight="1" x14ac:dyDescent="0.15">
      <c r="A108" s="52" t="s">
        <v>99</v>
      </c>
      <c r="B108" s="53" t="s">
        <v>100</v>
      </c>
      <c r="C108" s="67" t="s">
        <v>6</v>
      </c>
      <c r="D108" s="54">
        <v>1080</v>
      </c>
      <c r="E108" s="68">
        <v>4406</v>
      </c>
      <c r="F108" s="68">
        <v>1388</v>
      </c>
      <c r="G108" s="54">
        <v>3806</v>
      </c>
      <c r="H108" s="69">
        <f t="shared" si="3"/>
        <v>0.86</v>
      </c>
      <c r="I108" s="55">
        <f t="shared" si="4"/>
        <v>1.29</v>
      </c>
      <c r="J108" s="70">
        <v>413</v>
      </c>
      <c r="K108" s="56">
        <f t="shared" si="5"/>
        <v>9.4</v>
      </c>
    </row>
    <row r="109" spans="1:11" s="11" customFormat="1" ht="18" customHeight="1" x14ac:dyDescent="0.15">
      <c r="A109" s="52" t="s">
        <v>99</v>
      </c>
      <c r="B109" s="53" t="s">
        <v>100</v>
      </c>
      <c r="C109" s="67" t="s">
        <v>7</v>
      </c>
      <c r="D109" s="54">
        <v>998</v>
      </c>
      <c r="E109" s="68">
        <v>4108</v>
      </c>
      <c r="F109" s="68">
        <v>1734</v>
      </c>
      <c r="G109" s="54">
        <v>4043</v>
      </c>
      <c r="H109" s="69">
        <f t="shared" si="3"/>
        <v>0.98</v>
      </c>
      <c r="I109" s="55">
        <f t="shared" si="4"/>
        <v>1.74</v>
      </c>
      <c r="J109" s="70">
        <v>407</v>
      </c>
      <c r="K109" s="56">
        <f t="shared" si="5"/>
        <v>9.9</v>
      </c>
    </row>
    <row r="110" spans="1:11" s="11" customFormat="1" ht="18" customHeight="1" x14ac:dyDescent="0.15">
      <c r="A110" s="52" t="s">
        <v>99</v>
      </c>
      <c r="B110" s="53" t="s">
        <v>100</v>
      </c>
      <c r="C110" s="67" t="s">
        <v>8</v>
      </c>
      <c r="D110" s="54">
        <v>986</v>
      </c>
      <c r="E110" s="68">
        <v>4033</v>
      </c>
      <c r="F110" s="68">
        <v>1311</v>
      </c>
      <c r="G110" s="54">
        <v>3855</v>
      </c>
      <c r="H110" s="69">
        <f t="shared" si="3"/>
        <v>0.96</v>
      </c>
      <c r="I110" s="55">
        <f t="shared" si="4"/>
        <v>1.33</v>
      </c>
      <c r="J110" s="70">
        <v>275</v>
      </c>
      <c r="K110" s="56">
        <f t="shared" si="5"/>
        <v>6.8</v>
      </c>
    </row>
    <row r="111" spans="1:11" s="11" customFormat="1" ht="18" customHeight="1" x14ac:dyDescent="0.15">
      <c r="A111" s="52" t="s">
        <v>99</v>
      </c>
      <c r="B111" s="53" t="s">
        <v>100</v>
      </c>
      <c r="C111" s="67" t="s">
        <v>9</v>
      </c>
      <c r="D111" s="54">
        <v>963</v>
      </c>
      <c r="E111" s="68">
        <v>3946</v>
      </c>
      <c r="F111" s="68">
        <v>1374</v>
      </c>
      <c r="G111" s="54">
        <v>3888</v>
      </c>
      <c r="H111" s="69">
        <f t="shared" si="3"/>
        <v>0.99</v>
      </c>
      <c r="I111" s="55">
        <f t="shared" si="4"/>
        <v>1.43</v>
      </c>
      <c r="J111" s="70">
        <v>409</v>
      </c>
      <c r="K111" s="56">
        <f t="shared" si="5"/>
        <v>10.4</v>
      </c>
    </row>
    <row r="112" spans="1:11" s="11" customFormat="1" ht="18" customHeight="1" x14ac:dyDescent="0.15">
      <c r="A112" s="52" t="s">
        <v>99</v>
      </c>
      <c r="B112" s="53" t="s">
        <v>100</v>
      </c>
      <c r="C112" s="67" t="s">
        <v>10</v>
      </c>
      <c r="D112" s="54">
        <v>1004</v>
      </c>
      <c r="E112" s="68">
        <v>3827</v>
      </c>
      <c r="F112" s="68">
        <v>1578</v>
      </c>
      <c r="G112" s="54">
        <v>3824</v>
      </c>
      <c r="H112" s="69">
        <f t="shared" si="3"/>
        <v>1</v>
      </c>
      <c r="I112" s="55">
        <f t="shared" si="4"/>
        <v>1.57</v>
      </c>
      <c r="J112" s="70">
        <v>372</v>
      </c>
      <c r="K112" s="56">
        <f t="shared" si="5"/>
        <v>9.6999999999999993</v>
      </c>
    </row>
    <row r="113" spans="1:11" s="11" customFormat="1" ht="18" customHeight="1" x14ac:dyDescent="0.15">
      <c r="A113" s="52" t="s">
        <v>99</v>
      </c>
      <c r="B113" s="53" t="s">
        <v>100</v>
      </c>
      <c r="C113" s="67" t="s">
        <v>11</v>
      </c>
      <c r="D113" s="54">
        <v>832</v>
      </c>
      <c r="E113" s="68">
        <v>3504</v>
      </c>
      <c r="F113" s="68">
        <v>1278</v>
      </c>
      <c r="G113" s="54">
        <v>3645</v>
      </c>
      <c r="H113" s="69">
        <f t="shared" si="3"/>
        <v>1.04</v>
      </c>
      <c r="I113" s="55">
        <f t="shared" si="4"/>
        <v>1.54</v>
      </c>
      <c r="J113" s="70">
        <v>292</v>
      </c>
      <c r="K113" s="56">
        <f t="shared" si="5"/>
        <v>8.3000000000000007</v>
      </c>
    </row>
    <row r="114" spans="1:11" s="11" customFormat="1" ht="18" customHeight="1" x14ac:dyDescent="0.15">
      <c r="A114" s="59" t="s">
        <v>99</v>
      </c>
      <c r="B114" s="60" t="s">
        <v>100</v>
      </c>
      <c r="C114" s="71" t="s">
        <v>12</v>
      </c>
      <c r="D114" s="72">
        <v>703</v>
      </c>
      <c r="E114" s="72">
        <v>3236</v>
      </c>
      <c r="F114" s="72">
        <v>1084</v>
      </c>
      <c r="G114" s="61">
        <v>3474</v>
      </c>
      <c r="H114" s="73">
        <f t="shared" si="3"/>
        <v>1.07</v>
      </c>
      <c r="I114" s="62">
        <f t="shared" si="4"/>
        <v>1.54</v>
      </c>
      <c r="J114" s="74">
        <v>219</v>
      </c>
      <c r="K114" s="63">
        <f t="shared" si="5"/>
        <v>6.8</v>
      </c>
    </row>
    <row r="115" spans="1:11" s="11" customFormat="1" ht="18" customHeight="1" x14ac:dyDescent="0.15">
      <c r="A115" s="46" t="s">
        <v>97</v>
      </c>
      <c r="B115" s="47" t="s">
        <v>98</v>
      </c>
      <c r="C115" s="64" t="s">
        <v>1</v>
      </c>
      <c r="D115" s="48">
        <v>1160</v>
      </c>
      <c r="E115" s="48">
        <v>3551</v>
      </c>
      <c r="F115" s="49">
        <v>1513</v>
      </c>
      <c r="G115" s="48">
        <v>3564</v>
      </c>
      <c r="H115" s="65">
        <f t="shared" si="3"/>
        <v>1</v>
      </c>
      <c r="I115" s="50">
        <f t="shared" si="4"/>
        <v>1.3</v>
      </c>
      <c r="J115" s="66">
        <v>226</v>
      </c>
      <c r="K115" s="51">
        <f t="shared" si="5"/>
        <v>6.4</v>
      </c>
    </row>
    <row r="116" spans="1:11" s="11" customFormat="1" ht="18" customHeight="1" x14ac:dyDescent="0.15">
      <c r="A116" s="52" t="s">
        <v>97</v>
      </c>
      <c r="B116" s="53" t="s">
        <v>98</v>
      </c>
      <c r="C116" s="67" t="s">
        <v>2</v>
      </c>
      <c r="D116" s="54">
        <v>1220</v>
      </c>
      <c r="E116" s="54">
        <v>3890</v>
      </c>
      <c r="F116" s="68">
        <v>1467</v>
      </c>
      <c r="G116" s="54">
        <v>3790</v>
      </c>
      <c r="H116" s="69">
        <f t="shared" si="3"/>
        <v>0.97</v>
      </c>
      <c r="I116" s="55">
        <f t="shared" si="4"/>
        <v>1.2</v>
      </c>
      <c r="J116" s="70">
        <v>332</v>
      </c>
      <c r="K116" s="56">
        <f t="shared" si="5"/>
        <v>8.5</v>
      </c>
    </row>
    <row r="117" spans="1:11" s="11" customFormat="1" ht="18" customHeight="1" x14ac:dyDescent="0.15">
      <c r="A117" s="52" t="s">
        <v>97</v>
      </c>
      <c r="B117" s="53" t="s">
        <v>98</v>
      </c>
      <c r="C117" s="67" t="s">
        <v>3</v>
      </c>
      <c r="D117" s="54">
        <v>1210</v>
      </c>
      <c r="E117" s="54">
        <v>4259</v>
      </c>
      <c r="F117" s="68">
        <v>1468</v>
      </c>
      <c r="G117" s="54">
        <v>3997</v>
      </c>
      <c r="H117" s="69">
        <f t="shared" si="3"/>
        <v>0.94</v>
      </c>
      <c r="I117" s="55">
        <f t="shared" si="4"/>
        <v>1.21</v>
      </c>
      <c r="J117" s="70">
        <v>504</v>
      </c>
      <c r="K117" s="56">
        <f t="shared" si="5"/>
        <v>11.8</v>
      </c>
    </row>
    <row r="118" spans="1:11" s="11" customFormat="1" ht="18" customHeight="1" x14ac:dyDescent="0.15">
      <c r="A118" s="52" t="s">
        <v>97</v>
      </c>
      <c r="B118" s="53" t="s">
        <v>98</v>
      </c>
      <c r="C118" s="67" t="s">
        <v>4</v>
      </c>
      <c r="D118" s="54">
        <v>1475</v>
      </c>
      <c r="E118" s="54">
        <v>4486</v>
      </c>
      <c r="F118" s="68">
        <v>1653</v>
      </c>
      <c r="G118" s="54">
        <v>4018</v>
      </c>
      <c r="H118" s="69">
        <f t="shared" si="3"/>
        <v>0.9</v>
      </c>
      <c r="I118" s="55">
        <f t="shared" si="4"/>
        <v>1.1200000000000001</v>
      </c>
      <c r="J118" s="70">
        <v>475</v>
      </c>
      <c r="K118" s="56">
        <f t="shared" si="5"/>
        <v>10.6</v>
      </c>
    </row>
    <row r="119" spans="1:11" s="11" customFormat="1" ht="18" customHeight="1" x14ac:dyDescent="0.15">
      <c r="A119" s="52" t="s">
        <v>97</v>
      </c>
      <c r="B119" s="53" t="s">
        <v>98</v>
      </c>
      <c r="C119" s="67" t="s">
        <v>5</v>
      </c>
      <c r="D119" s="54">
        <v>1004</v>
      </c>
      <c r="E119" s="68">
        <v>4161</v>
      </c>
      <c r="F119" s="68">
        <v>1434</v>
      </c>
      <c r="G119" s="54">
        <v>3936</v>
      </c>
      <c r="H119" s="69">
        <f t="shared" si="3"/>
        <v>0.95</v>
      </c>
      <c r="I119" s="55">
        <f t="shared" si="4"/>
        <v>1.43</v>
      </c>
      <c r="J119" s="70">
        <v>344</v>
      </c>
      <c r="K119" s="56">
        <f t="shared" si="5"/>
        <v>8.3000000000000007</v>
      </c>
    </row>
    <row r="120" spans="1:11" s="11" customFormat="1" ht="18" customHeight="1" x14ac:dyDescent="0.15">
      <c r="A120" s="52" t="s">
        <v>97</v>
      </c>
      <c r="B120" s="53" t="s">
        <v>98</v>
      </c>
      <c r="C120" s="67" t="s">
        <v>6</v>
      </c>
      <c r="D120" s="54">
        <v>1046</v>
      </c>
      <c r="E120" s="68">
        <v>4092</v>
      </c>
      <c r="F120" s="68">
        <v>1473</v>
      </c>
      <c r="G120" s="54">
        <v>4080</v>
      </c>
      <c r="H120" s="69">
        <f t="shared" si="3"/>
        <v>1</v>
      </c>
      <c r="I120" s="55">
        <f t="shared" si="4"/>
        <v>1.41</v>
      </c>
      <c r="J120" s="70">
        <v>403</v>
      </c>
      <c r="K120" s="56">
        <f t="shared" si="5"/>
        <v>9.8000000000000007</v>
      </c>
    </row>
    <row r="121" spans="1:11" s="11" customFormat="1" ht="18" customHeight="1" x14ac:dyDescent="0.15">
      <c r="A121" s="52" t="s">
        <v>97</v>
      </c>
      <c r="B121" s="53" t="s">
        <v>98</v>
      </c>
      <c r="C121" s="67" t="s">
        <v>7</v>
      </c>
      <c r="D121" s="54">
        <v>937</v>
      </c>
      <c r="E121" s="68">
        <v>3809</v>
      </c>
      <c r="F121" s="68">
        <v>1620</v>
      </c>
      <c r="G121" s="54">
        <v>3976</v>
      </c>
      <c r="H121" s="69">
        <f t="shared" si="3"/>
        <v>1.04</v>
      </c>
      <c r="I121" s="55">
        <f t="shared" si="4"/>
        <v>1.73</v>
      </c>
      <c r="J121" s="70">
        <v>343</v>
      </c>
      <c r="K121" s="56">
        <f t="shared" si="5"/>
        <v>9</v>
      </c>
    </row>
    <row r="122" spans="1:11" s="11" customFormat="1" ht="18" customHeight="1" x14ac:dyDescent="0.15">
      <c r="A122" s="52" t="s">
        <v>97</v>
      </c>
      <c r="B122" s="53" t="s">
        <v>98</v>
      </c>
      <c r="C122" s="67" t="s">
        <v>8</v>
      </c>
      <c r="D122" s="54">
        <v>883</v>
      </c>
      <c r="E122" s="68">
        <v>3709</v>
      </c>
      <c r="F122" s="68">
        <v>1423</v>
      </c>
      <c r="G122" s="54">
        <v>3917</v>
      </c>
      <c r="H122" s="69">
        <f t="shared" si="3"/>
        <v>1.06</v>
      </c>
      <c r="I122" s="55">
        <f t="shared" si="4"/>
        <v>1.61</v>
      </c>
      <c r="J122" s="70">
        <v>287</v>
      </c>
      <c r="K122" s="56">
        <f t="shared" si="5"/>
        <v>7.7</v>
      </c>
    </row>
    <row r="123" spans="1:11" s="11" customFormat="1" ht="18" customHeight="1" x14ac:dyDescent="0.15">
      <c r="A123" s="52" t="s">
        <v>97</v>
      </c>
      <c r="B123" s="53" t="s">
        <v>98</v>
      </c>
      <c r="C123" s="67" t="s">
        <v>9</v>
      </c>
      <c r="D123" s="54">
        <v>870</v>
      </c>
      <c r="E123" s="68">
        <v>3625</v>
      </c>
      <c r="F123" s="68">
        <v>1393</v>
      </c>
      <c r="G123" s="54">
        <v>4041</v>
      </c>
      <c r="H123" s="69">
        <f t="shared" si="3"/>
        <v>1.1100000000000001</v>
      </c>
      <c r="I123" s="55">
        <f t="shared" si="4"/>
        <v>1.6</v>
      </c>
      <c r="J123" s="70">
        <v>319</v>
      </c>
      <c r="K123" s="56">
        <f t="shared" si="5"/>
        <v>8.8000000000000007</v>
      </c>
    </row>
    <row r="124" spans="1:11" s="11" customFormat="1" ht="18" customHeight="1" x14ac:dyDescent="0.15">
      <c r="A124" s="52" t="s">
        <v>97</v>
      </c>
      <c r="B124" s="53" t="s">
        <v>98</v>
      </c>
      <c r="C124" s="67" t="s">
        <v>10</v>
      </c>
      <c r="D124" s="54">
        <v>908</v>
      </c>
      <c r="E124" s="68">
        <v>3549</v>
      </c>
      <c r="F124" s="68">
        <v>1569</v>
      </c>
      <c r="G124" s="54">
        <v>3948</v>
      </c>
      <c r="H124" s="69">
        <f t="shared" si="3"/>
        <v>1.1100000000000001</v>
      </c>
      <c r="I124" s="55">
        <f t="shared" si="4"/>
        <v>1.73</v>
      </c>
      <c r="J124" s="70">
        <v>355</v>
      </c>
      <c r="K124" s="56">
        <f t="shared" si="5"/>
        <v>10</v>
      </c>
    </row>
    <row r="125" spans="1:11" s="11" customFormat="1" ht="18" customHeight="1" x14ac:dyDescent="0.15">
      <c r="A125" s="52" t="s">
        <v>97</v>
      </c>
      <c r="B125" s="53" t="s">
        <v>98</v>
      </c>
      <c r="C125" s="67" t="s">
        <v>11</v>
      </c>
      <c r="D125" s="54">
        <v>812</v>
      </c>
      <c r="E125" s="68">
        <v>3321</v>
      </c>
      <c r="F125" s="68">
        <v>1418</v>
      </c>
      <c r="G125" s="54">
        <v>3894</v>
      </c>
      <c r="H125" s="69">
        <f t="shared" si="3"/>
        <v>1.17</v>
      </c>
      <c r="I125" s="55">
        <f t="shared" si="4"/>
        <v>1.75</v>
      </c>
      <c r="J125" s="70">
        <v>280</v>
      </c>
      <c r="K125" s="56">
        <f t="shared" si="5"/>
        <v>8.4</v>
      </c>
    </row>
    <row r="126" spans="1:11" s="11" customFormat="1" ht="18" customHeight="1" x14ac:dyDescent="0.15">
      <c r="A126" s="59" t="s">
        <v>97</v>
      </c>
      <c r="B126" s="60" t="s">
        <v>98</v>
      </c>
      <c r="C126" s="71" t="s">
        <v>12</v>
      </c>
      <c r="D126" s="72">
        <v>647</v>
      </c>
      <c r="E126" s="72">
        <v>3018</v>
      </c>
      <c r="F126" s="72">
        <v>1121</v>
      </c>
      <c r="G126" s="61">
        <v>3649</v>
      </c>
      <c r="H126" s="73">
        <f t="shared" si="3"/>
        <v>1.21</v>
      </c>
      <c r="I126" s="62">
        <f t="shared" si="4"/>
        <v>1.73</v>
      </c>
      <c r="J126" s="74">
        <v>217</v>
      </c>
      <c r="K126" s="63">
        <f t="shared" si="5"/>
        <v>7.2</v>
      </c>
    </row>
    <row r="127" spans="1:11" s="11" customFormat="1" ht="18" customHeight="1" x14ac:dyDescent="0.15">
      <c r="A127" s="46" t="s">
        <v>95</v>
      </c>
      <c r="B127" s="47" t="s">
        <v>96</v>
      </c>
      <c r="C127" s="64" t="s">
        <v>1</v>
      </c>
      <c r="D127" s="48">
        <v>998</v>
      </c>
      <c r="E127" s="48">
        <v>3176</v>
      </c>
      <c r="F127" s="49">
        <v>1503</v>
      </c>
      <c r="G127" s="48">
        <v>3690</v>
      </c>
      <c r="H127" s="65">
        <f t="shared" si="3"/>
        <v>1.1599999999999999</v>
      </c>
      <c r="I127" s="50">
        <f t="shared" si="4"/>
        <v>1.51</v>
      </c>
      <c r="J127" s="66">
        <v>210</v>
      </c>
      <c r="K127" s="51">
        <f t="shared" si="5"/>
        <v>6.6</v>
      </c>
    </row>
    <row r="128" spans="1:11" s="11" customFormat="1" ht="18" customHeight="1" x14ac:dyDescent="0.15">
      <c r="A128" s="52" t="s">
        <v>95</v>
      </c>
      <c r="B128" s="53" t="s">
        <v>96</v>
      </c>
      <c r="C128" s="67" t="s">
        <v>2</v>
      </c>
      <c r="D128" s="54">
        <v>1159</v>
      </c>
      <c r="E128" s="54">
        <v>3555</v>
      </c>
      <c r="F128" s="68">
        <v>1691</v>
      </c>
      <c r="G128" s="54">
        <v>4008</v>
      </c>
      <c r="H128" s="69">
        <f t="shared" si="3"/>
        <v>1.1299999999999999</v>
      </c>
      <c r="I128" s="55">
        <f t="shared" si="4"/>
        <v>1.46</v>
      </c>
      <c r="J128" s="70">
        <v>328</v>
      </c>
      <c r="K128" s="56">
        <f t="shared" si="5"/>
        <v>9.1999999999999993</v>
      </c>
    </row>
    <row r="129" spans="1:11" s="11" customFormat="1" ht="18" customHeight="1" x14ac:dyDescent="0.15">
      <c r="A129" s="52" t="s">
        <v>95</v>
      </c>
      <c r="B129" s="53" t="s">
        <v>96</v>
      </c>
      <c r="C129" s="67" t="s">
        <v>3</v>
      </c>
      <c r="D129" s="54">
        <v>1255</v>
      </c>
      <c r="E129" s="54">
        <v>4010</v>
      </c>
      <c r="F129" s="68">
        <v>1582</v>
      </c>
      <c r="G129" s="54">
        <v>4200</v>
      </c>
      <c r="H129" s="69">
        <f t="shared" si="3"/>
        <v>1.05</v>
      </c>
      <c r="I129" s="55">
        <f t="shared" si="4"/>
        <v>1.26</v>
      </c>
      <c r="J129" s="70">
        <v>472</v>
      </c>
      <c r="K129" s="56">
        <f t="shared" si="5"/>
        <v>11.8</v>
      </c>
    </row>
    <row r="130" spans="1:11" s="11" customFormat="1" ht="18" customHeight="1" x14ac:dyDescent="0.15">
      <c r="A130" s="52" t="s">
        <v>95</v>
      </c>
      <c r="B130" s="53" t="s">
        <v>96</v>
      </c>
      <c r="C130" s="67" t="s">
        <v>4</v>
      </c>
      <c r="D130" s="54">
        <v>1282</v>
      </c>
      <c r="E130" s="54">
        <v>4213</v>
      </c>
      <c r="F130" s="68">
        <v>1700</v>
      </c>
      <c r="G130" s="54">
        <v>4207</v>
      </c>
      <c r="H130" s="69">
        <f t="shared" si="3"/>
        <v>1</v>
      </c>
      <c r="I130" s="55">
        <f t="shared" si="4"/>
        <v>1.33</v>
      </c>
      <c r="J130" s="70">
        <v>402</v>
      </c>
      <c r="K130" s="56">
        <f t="shared" si="5"/>
        <v>9.5</v>
      </c>
    </row>
    <row r="131" spans="1:11" s="11" customFormat="1" ht="18" customHeight="1" x14ac:dyDescent="0.15">
      <c r="A131" s="52" t="s">
        <v>95</v>
      </c>
      <c r="B131" s="53" t="s">
        <v>96</v>
      </c>
      <c r="C131" s="67" t="s">
        <v>5</v>
      </c>
      <c r="D131" s="54">
        <v>1001</v>
      </c>
      <c r="E131" s="68">
        <v>4023</v>
      </c>
      <c r="F131" s="68">
        <v>1376</v>
      </c>
      <c r="G131" s="54">
        <v>4005</v>
      </c>
      <c r="H131" s="69">
        <f t="shared" si="3"/>
        <v>1</v>
      </c>
      <c r="I131" s="55">
        <f t="shared" si="4"/>
        <v>1.37</v>
      </c>
      <c r="J131" s="70">
        <v>317</v>
      </c>
      <c r="K131" s="56">
        <f t="shared" si="5"/>
        <v>7.9</v>
      </c>
    </row>
    <row r="132" spans="1:11" s="11" customFormat="1" ht="18" customHeight="1" x14ac:dyDescent="0.15">
      <c r="A132" s="52" t="s">
        <v>95</v>
      </c>
      <c r="B132" s="53" t="s">
        <v>96</v>
      </c>
      <c r="C132" s="67" t="s">
        <v>6</v>
      </c>
      <c r="D132" s="54">
        <v>982</v>
      </c>
      <c r="E132" s="68">
        <v>3877</v>
      </c>
      <c r="F132" s="68">
        <v>1516</v>
      </c>
      <c r="G132" s="54">
        <v>4121</v>
      </c>
      <c r="H132" s="69">
        <f t="shared" si="3"/>
        <v>1.06</v>
      </c>
      <c r="I132" s="55">
        <f t="shared" si="4"/>
        <v>1.54</v>
      </c>
      <c r="J132" s="70">
        <v>374</v>
      </c>
      <c r="K132" s="56">
        <f t="shared" si="5"/>
        <v>9.6</v>
      </c>
    </row>
    <row r="133" spans="1:11" s="11" customFormat="1" ht="18" customHeight="1" x14ac:dyDescent="0.15">
      <c r="A133" s="52" t="s">
        <v>95</v>
      </c>
      <c r="B133" s="53" t="s">
        <v>96</v>
      </c>
      <c r="C133" s="67" t="s">
        <v>7</v>
      </c>
      <c r="D133" s="54">
        <v>885</v>
      </c>
      <c r="E133" s="68">
        <v>3630</v>
      </c>
      <c r="F133" s="68">
        <v>1622</v>
      </c>
      <c r="G133" s="54">
        <v>4047</v>
      </c>
      <c r="H133" s="69">
        <f t="shared" si="3"/>
        <v>1.1100000000000001</v>
      </c>
      <c r="I133" s="55">
        <f t="shared" si="4"/>
        <v>1.83</v>
      </c>
      <c r="J133" s="70">
        <v>291</v>
      </c>
      <c r="K133" s="56">
        <f t="shared" si="5"/>
        <v>8</v>
      </c>
    </row>
    <row r="134" spans="1:11" s="11" customFormat="1" ht="18" customHeight="1" x14ac:dyDescent="0.15">
      <c r="A134" s="52" t="s">
        <v>95</v>
      </c>
      <c r="B134" s="53" t="s">
        <v>96</v>
      </c>
      <c r="C134" s="67" t="s">
        <v>8</v>
      </c>
      <c r="D134" s="54">
        <v>950</v>
      </c>
      <c r="E134" s="68">
        <v>3605</v>
      </c>
      <c r="F134" s="68">
        <v>1224</v>
      </c>
      <c r="G134" s="54">
        <v>3911</v>
      </c>
      <c r="H134" s="69">
        <f t="shared" si="3"/>
        <v>1.08</v>
      </c>
      <c r="I134" s="55">
        <f t="shared" si="4"/>
        <v>1.29</v>
      </c>
      <c r="J134" s="70">
        <v>243</v>
      </c>
      <c r="K134" s="56">
        <f t="shared" si="5"/>
        <v>6.7</v>
      </c>
    </row>
    <row r="135" spans="1:11" s="11" customFormat="1" ht="18" customHeight="1" x14ac:dyDescent="0.15">
      <c r="A135" s="52" t="s">
        <v>95</v>
      </c>
      <c r="B135" s="53" t="s">
        <v>96</v>
      </c>
      <c r="C135" s="67" t="s">
        <v>9</v>
      </c>
      <c r="D135" s="54">
        <v>889</v>
      </c>
      <c r="E135" s="68">
        <v>3541</v>
      </c>
      <c r="F135" s="68">
        <v>1354</v>
      </c>
      <c r="G135" s="54">
        <v>3651</v>
      </c>
      <c r="H135" s="69">
        <f t="shared" ref="H135:H198" si="6">IF(E135="","",ROUND(G135/E135,2))</f>
        <v>1.03</v>
      </c>
      <c r="I135" s="55">
        <f t="shared" ref="I135:I198" si="7">IF(D135="","",ROUND(F135/D135,2))</f>
        <v>1.52</v>
      </c>
      <c r="J135" s="70">
        <v>318</v>
      </c>
      <c r="K135" s="56">
        <f t="shared" ref="K135:K198" si="8">IF(E135="","",ROUND(J135/E135*100,1))</f>
        <v>9</v>
      </c>
    </row>
    <row r="136" spans="1:11" s="11" customFormat="1" ht="18" customHeight="1" x14ac:dyDescent="0.15">
      <c r="A136" s="52" t="s">
        <v>95</v>
      </c>
      <c r="B136" s="53" t="s">
        <v>96</v>
      </c>
      <c r="C136" s="67" t="s">
        <v>10</v>
      </c>
      <c r="D136" s="54">
        <v>869</v>
      </c>
      <c r="E136" s="68">
        <v>3443</v>
      </c>
      <c r="F136" s="68">
        <v>1476</v>
      </c>
      <c r="G136" s="54">
        <v>3695</v>
      </c>
      <c r="H136" s="69">
        <f t="shared" si="6"/>
        <v>1.07</v>
      </c>
      <c r="I136" s="55">
        <f t="shared" si="7"/>
        <v>1.7</v>
      </c>
      <c r="J136" s="70">
        <v>291</v>
      </c>
      <c r="K136" s="56">
        <f t="shared" si="8"/>
        <v>8.5</v>
      </c>
    </row>
    <row r="137" spans="1:11" s="11" customFormat="1" ht="18" customHeight="1" x14ac:dyDescent="0.15">
      <c r="A137" s="52" t="s">
        <v>95</v>
      </c>
      <c r="B137" s="53" t="s">
        <v>96</v>
      </c>
      <c r="C137" s="67" t="s">
        <v>11</v>
      </c>
      <c r="D137" s="54">
        <v>850</v>
      </c>
      <c r="E137" s="68">
        <v>3318</v>
      </c>
      <c r="F137" s="68">
        <v>1158</v>
      </c>
      <c r="G137" s="54">
        <v>3557</v>
      </c>
      <c r="H137" s="69">
        <f t="shared" si="6"/>
        <v>1.07</v>
      </c>
      <c r="I137" s="55">
        <f t="shared" si="7"/>
        <v>1.36</v>
      </c>
      <c r="J137" s="70">
        <v>273</v>
      </c>
      <c r="K137" s="56">
        <f t="shared" si="8"/>
        <v>8.1999999999999993</v>
      </c>
    </row>
    <row r="138" spans="1:11" s="11" customFormat="1" ht="18" customHeight="1" x14ac:dyDescent="0.15">
      <c r="A138" s="59" t="s">
        <v>95</v>
      </c>
      <c r="B138" s="60" t="s">
        <v>96</v>
      </c>
      <c r="C138" s="71" t="s">
        <v>12</v>
      </c>
      <c r="D138" s="72">
        <v>686</v>
      </c>
      <c r="E138" s="72">
        <v>3090</v>
      </c>
      <c r="F138" s="72">
        <v>1026</v>
      </c>
      <c r="G138" s="61">
        <v>3259</v>
      </c>
      <c r="H138" s="73">
        <f t="shared" si="6"/>
        <v>1.05</v>
      </c>
      <c r="I138" s="62">
        <f t="shared" si="7"/>
        <v>1.5</v>
      </c>
      <c r="J138" s="74">
        <v>205</v>
      </c>
      <c r="K138" s="63">
        <f t="shared" si="8"/>
        <v>6.6</v>
      </c>
    </row>
    <row r="139" spans="1:11" s="11" customFormat="1" ht="18" customHeight="1" x14ac:dyDescent="0.15">
      <c r="A139" s="46" t="s">
        <v>93</v>
      </c>
      <c r="B139" s="47" t="s">
        <v>94</v>
      </c>
      <c r="C139" s="64" t="s">
        <v>1</v>
      </c>
      <c r="D139" s="48">
        <v>971</v>
      </c>
      <c r="E139" s="48">
        <v>3220</v>
      </c>
      <c r="F139" s="49">
        <v>1229</v>
      </c>
      <c r="G139" s="48">
        <v>3214</v>
      </c>
      <c r="H139" s="65">
        <f t="shared" si="6"/>
        <v>1</v>
      </c>
      <c r="I139" s="50">
        <f t="shared" si="7"/>
        <v>1.27</v>
      </c>
      <c r="J139" s="66">
        <v>209</v>
      </c>
      <c r="K139" s="51">
        <f t="shared" si="8"/>
        <v>6.5</v>
      </c>
    </row>
    <row r="140" spans="1:11" s="11" customFormat="1" ht="18" customHeight="1" x14ac:dyDescent="0.15">
      <c r="A140" s="52" t="s">
        <v>93</v>
      </c>
      <c r="B140" s="53" t="s">
        <v>94</v>
      </c>
      <c r="C140" s="67" t="s">
        <v>2</v>
      </c>
      <c r="D140" s="54">
        <v>1041</v>
      </c>
      <c r="E140" s="54">
        <v>3474</v>
      </c>
      <c r="F140" s="68">
        <v>1420</v>
      </c>
      <c r="G140" s="54">
        <v>3457</v>
      </c>
      <c r="H140" s="69">
        <f t="shared" si="6"/>
        <v>1</v>
      </c>
      <c r="I140" s="55">
        <f t="shared" si="7"/>
        <v>1.36</v>
      </c>
      <c r="J140" s="70">
        <v>331</v>
      </c>
      <c r="K140" s="56">
        <f t="shared" si="8"/>
        <v>9.5</v>
      </c>
    </row>
    <row r="141" spans="1:11" s="11" customFormat="1" ht="18" customHeight="1" x14ac:dyDescent="0.15">
      <c r="A141" s="52" t="s">
        <v>93</v>
      </c>
      <c r="B141" s="53" t="s">
        <v>94</v>
      </c>
      <c r="C141" s="67" t="s">
        <v>3</v>
      </c>
      <c r="D141" s="54">
        <v>1144</v>
      </c>
      <c r="E141" s="54">
        <v>3735</v>
      </c>
      <c r="F141" s="68">
        <v>1410</v>
      </c>
      <c r="G141" s="54">
        <v>3640</v>
      </c>
      <c r="H141" s="69">
        <f t="shared" si="6"/>
        <v>0.97</v>
      </c>
      <c r="I141" s="55">
        <f t="shared" si="7"/>
        <v>1.23</v>
      </c>
      <c r="J141" s="70">
        <v>398</v>
      </c>
      <c r="K141" s="56">
        <f t="shared" si="8"/>
        <v>10.7</v>
      </c>
    </row>
    <row r="142" spans="1:11" s="11" customFormat="1" ht="18" customHeight="1" x14ac:dyDescent="0.15">
      <c r="A142" s="52" t="s">
        <v>93</v>
      </c>
      <c r="B142" s="53" t="s">
        <v>94</v>
      </c>
      <c r="C142" s="67" t="s">
        <v>4</v>
      </c>
      <c r="D142" s="54">
        <v>1191</v>
      </c>
      <c r="E142" s="54">
        <v>3851</v>
      </c>
      <c r="F142" s="68">
        <v>1405</v>
      </c>
      <c r="G142" s="54">
        <v>3648</v>
      </c>
      <c r="H142" s="69">
        <f t="shared" si="6"/>
        <v>0.95</v>
      </c>
      <c r="I142" s="55">
        <f t="shared" si="7"/>
        <v>1.18</v>
      </c>
      <c r="J142" s="70">
        <v>371</v>
      </c>
      <c r="K142" s="56">
        <f t="shared" si="8"/>
        <v>9.6</v>
      </c>
    </row>
    <row r="143" spans="1:11" s="11" customFormat="1" ht="18" customHeight="1" x14ac:dyDescent="0.15">
      <c r="A143" s="52" t="s">
        <v>93</v>
      </c>
      <c r="B143" s="53" t="s">
        <v>94</v>
      </c>
      <c r="C143" s="67" t="s">
        <v>5</v>
      </c>
      <c r="D143" s="54">
        <v>963</v>
      </c>
      <c r="E143" s="68">
        <v>3744</v>
      </c>
      <c r="F143" s="68">
        <v>1210</v>
      </c>
      <c r="G143" s="54">
        <v>3541</v>
      </c>
      <c r="H143" s="69">
        <f t="shared" si="6"/>
        <v>0.95</v>
      </c>
      <c r="I143" s="55">
        <f t="shared" si="7"/>
        <v>1.26</v>
      </c>
      <c r="J143" s="70">
        <v>341</v>
      </c>
      <c r="K143" s="56">
        <f t="shared" si="8"/>
        <v>9.1</v>
      </c>
    </row>
    <row r="144" spans="1:11" s="11" customFormat="1" ht="18" customHeight="1" x14ac:dyDescent="0.15">
      <c r="A144" s="52" t="s">
        <v>93</v>
      </c>
      <c r="B144" s="53" t="s">
        <v>94</v>
      </c>
      <c r="C144" s="67" t="s">
        <v>6</v>
      </c>
      <c r="D144" s="54">
        <v>948</v>
      </c>
      <c r="E144" s="68">
        <v>3596</v>
      </c>
      <c r="F144" s="68">
        <v>1254</v>
      </c>
      <c r="G144" s="54">
        <v>3460</v>
      </c>
      <c r="H144" s="69">
        <f t="shared" si="6"/>
        <v>0.96</v>
      </c>
      <c r="I144" s="55">
        <f t="shared" si="7"/>
        <v>1.32</v>
      </c>
      <c r="J144" s="70">
        <v>340</v>
      </c>
      <c r="K144" s="56">
        <f t="shared" si="8"/>
        <v>9.5</v>
      </c>
    </row>
    <row r="145" spans="1:11" s="11" customFormat="1" ht="18" customHeight="1" x14ac:dyDescent="0.15">
      <c r="A145" s="52" t="s">
        <v>93</v>
      </c>
      <c r="B145" s="53" t="s">
        <v>94</v>
      </c>
      <c r="C145" s="67" t="s">
        <v>7</v>
      </c>
      <c r="D145" s="54">
        <v>847</v>
      </c>
      <c r="E145" s="68">
        <v>3451</v>
      </c>
      <c r="F145" s="68">
        <v>1398</v>
      </c>
      <c r="G145" s="54">
        <v>3471</v>
      </c>
      <c r="H145" s="69">
        <f t="shared" si="6"/>
        <v>1.01</v>
      </c>
      <c r="I145" s="55">
        <f t="shared" si="7"/>
        <v>1.65</v>
      </c>
      <c r="J145" s="70">
        <v>296</v>
      </c>
      <c r="K145" s="56">
        <f t="shared" si="8"/>
        <v>8.6</v>
      </c>
    </row>
    <row r="146" spans="1:11" s="11" customFormat="1" ht="18" customHeight="1" x14ac:dyDescent="0.15">
      <c r="A146" s="52" t="s">
        <v>93</v>
      </c>
      <c r="B146" s="53" t="s">
        <v>94</v>
      </c>
      <c r="C146" s="67" t="s">
        <v>8</v>
      </c>
      <c r="D146" s="54">
        <v>911</v>
      </c>
      <c r="E146" s="68">
        <v>3438</v>
      </c>
      <c r="F146" s="68">
        <v>1346</v>
      </c>
      <c r="G146" s="54">
        <v>3667</v>
      </c>
      <c r="H146" s="69">
        <f t="shared" si="6"/>
        <v>1.07</v>
      </c>
      <c r="I146" s="55">
        <f t="shared" si="7"/>
        <v>1.48</v>
      </c>
      <c r="J146" s="70">
        <v>271</v>
      </c>
      <c r="K146" s="56">
        <f t="shared" si="8"/>
        <v>7.9</v>
      </c>
    </row>
    <row r="147" spans="1:11" s="11" customFormat="1" ht="18" customHeight="1" x14ac:dyDescent="0.15">
      <c r="A147" s="52" t="s">
        <v>93</v>
      </c>
      <c r="B147" s="53" t="s">
        <v>94</v>
      </c>
      <c r="C147" s="67" t="s">
        <v>9</v>
      </c>
      <c r="D147" s="54">
        <v>844</v>
      </c>
      <c r="E147" s="68">
        <v>3378</v>
      </c>
      <c r="F147" s="68">
        <v>1347</v>
      </c>
      <c r="G147" s="54">
        <v>3746</v>
      </c>
      <c r="H147" s="69">
        <f t="shared" si="6"/>
        <v>1.1100000000000001</v>
      </c>
      <c r="I147" s="55">
        <f t="shared" si="7"/>
        <v>1.6</v>
      </c>
      <c r="J147" s="70">
        <v>283</v>
      </c>
      <c r="K147" s="56">
        <f t="shared" si="8"/>
        <v>8.4</v>
      </c>
    </row>
    <row r="148" spans="1:11" s="11" customFormat="1" ht="18" customHeight="1" x14ac:dyDescent="0.15">
      <c r="A148" s="52" t="s">
        <v>93</v>
      </c>
      <c r="B148" s="53" t="s">
        <v>94</v>
      </c>
      <c r="C148" s="67" t="s">
        <v>10</v>
      </c>
      <c r="D148" s="54">
        <v>875</v>
      </c>
      <c r="E148" s="68">
        <v>3359</v>
      </c>
      <c r="F148" s="68">
        <v>1357</v>
      </c>
      <c r="G148" s="54">
        <v>3605</v>
      </c>
      <c r="H148" s="69">
        <f t="shared" si="6"/>
        <v>1.07</v>
      </c>
      <c r="I148" s="55">
        <f t="shared" si="7"/>
        <v>1.55</v>
      </c>
      <c r="J148" s="70">
        <v>297</v>
      </c>
      <c r="K148" s="56">
        <f t="shared" si="8"/>
        <v>8.8000000000000007</v>
      </c>
    </row>
    <row r="149" spans="1:11" s="11" customFormat="1" ht="18" customHeight="1" x14ac:dyDescent="0.15">
      <c r="A149" s="52" t="s">
        <v>93</v>
      </c>
      <c r="B149" s="53" t="s">
        <v>94</v>
      </c>
      <c r="C149" s="67" t="s">
        <v>11</v>
      </c>
      <c r="D149" s="54">
        <v>783</v>
      </c>
      <c r="E149" s="68">
        <v>3206</v>
      </c>
      <c r="F149" s="68">
        <v>1255</v>
      </c>
      <c r="G149" s="54">
        <v>3567</v>
      </c>
      <c r="H149" s="69">
        <f t="shared" si="6"/>
        <v>1.1100000000000001</v>
      </c>
      <c r="I149" s="55">
        <f t="shared" si="7"/>
        <v>1.6</v>
      </c>
      <c r="J149" s="70">
        <v>280</v>
      </c>
      <c r="K149" s="56">
        <f t="shared" si="8"/>
        <v>8.6999999999999993</v>
      </c>
    </row>
    <row r="150" spans="1:11" s="11" customFormat="1" ht="18" customHeight="1" x14ac:dyDescent="0.15">
      <c r="A150" s="59" t="s">
        <v>93</v>
      </c>
      <c r="B150" s="60" t="s">
        <v>94</v>
      </c>
      <c r="C150" s="71" t="s">
        <v>12</v>
      </c>
      <c r="D150" s="72">
        <v>647</v>
      </c>
      <c r="E150" s="72">
        <v>3000</v>
      </c>
      <c r="F150" s="72">
        <v>1126</v>
      </c>
      <c r="G150" s="61">
        <v>3415</v>
      </c>
      <c r="H150" s="73">
        <f t="shared" si="6"/>
        <v>1.1399999999999999</v>
      </c>
      <c r="I150" s="62">
        <f t="shared" si="7"/>
        <v>1.74</v>
      </c>
      <c r="J150" s="74">
        <v>202</v>
      </c>
      <c r="K150" s="63">
        <f t="shared" si="8"/>
        <v>6.7</v>
      </c>
    </row>
    <row r="151" spans="1:11" s="11" customFormat="1" ht="18" customHeight="1" x14ac:dyDescent="0.15">
      <c r="A151" s="46" t="s">
        <v>91</v>
      </c>
      <c r="B151" s="47" t="s">
        <v>92</v>
      </c>
      <c r="C151" s="64" t="s">
        <v>1</v>
      </c>
      <c r="D151" s="48">
        <v>946</v>
      </c>
      <c r="E151" s="48">
        <v>3092</v>
      </c>
      <c r="F151" s="49">
        <v>1284</v>
      </c>
      <c r="G151" s="48">
        <v>3346</v>
      </c>
      <c r="H151" s="65">
        <f t="shared" si="6"/>
        <v>1.08</v>
      </c>
      <c r="I151" s="50">
        <f t="shared" si="7"/>
        <v>1.36</v>
      </c>
      <c r="J151" s="66">
        <v>197</v>
      </c>
      <c r="K151" s="51">
        <f t="shared" si="8"/>
        <v>6.4</v>
      </c>
    </row>
    <row r="152" spans="1:11" s="11" customFormat="1" ht="18" customHeight="1" x14ac:dyDescent="0.15">
      <c r="A152" s="52" t="s">
        <v>91</v>
      </c>
      <c r="B152" s="53" t="s">
        <v>92</v>
      </c>
      <c r="C152" s="67" t="s">
        <v>2</v>
      </c>
      <c r="D152" s="54">
        <v>959</v>
      </c>
      <c r="E152" s="54">
        <v>3324</v>
      </c>
      <c r="F152" s="68">
        <v>1465</v>
      </c>
      <c r="G152" s="54">
        <v>3642</v>
      </c>
      <c r="H152" s="69">
        <f t="shared" si="6"/>
        <v>1.1000000000000001</v>
      </c>
      <c r="I152" s="55">
        <f t="shared" si="7"/>
        <v>1.53</v>
      </c>
      <c r="J152" s="70">
        <v>255</v>
      </c>
      <c r="K152" s="56">
        <f t="shared" si="8"/>
        <v>7.7</v>
      </c>
    </row>
    <row r="153" spans="1:11" s="11" customFormat="1" ht="18" customHeight="1" x14ac:dyDescent="0.15">
      <c r="A153" s="52" t="s">
        <v>91</v>
      </c>
      <c r="B153" s="53" t="s">
        <v>92</v>
      </c>
      <c r="C153" s="67" t="s">
        <v>3</v>
      </c>
      <c r="D153" s="54">
        <v>999</v>
      </c>
      <c r="E153" s="54">
        <v>3576</v>
      </c>
      <c r="F153" s="68">
        <v>1459</v>
      </c>
      <c r="G153" s="54">
        <v>3815</v>
      </c>
      <c r="H153" s="69">
        <f t="shared" si="6"/>
        <v>1.07</v>
      </c>
      <c r="I153" s="55">
        <f t="shared" si="7"/>
        <v>1.46</v>
      </c>
      <c r="J153" s="70">
        <v>301</v>
      </c>
      <c r="K153" s="56">
        <f t="shared" si="8"/>
        <v>8.4</v>
      </c>
    </row>
    <row r="154" spans="1:11" s="11" customFormat="1" ht="18" customHeight="1" x14ac:dyDescent="0.15">
      <c r="A154" s="52" t="s">
        <v>91</v>
      </c>
      <c r="B154" s="53" t="s">
        <v>92</v>
      </c>
      <c r="C154" s="67" t="s">
        <v>4</v>
      </c>
      <c r="D154" s="54">
        <v>1181</v>
      </c>
      <c r="E154" s="54">
        <v>3730</v>
      </c>
      <c r="F154" s="68">
        <v>1372</v>
      </c>
      <c r="G154" s="54">
        <v>3737</v>
      </c>
      <c r="H154" s="69">
        <f t="shared" si="6"/>
        <v>1</v>
      </c>
      <c r="I154" s="55">
        <f t="shared" si="7"/>
        <v>1.1599999999999999</v>
      </c>
      <c r="J154" s="70">
        <v>450</v>
      </c>
      <c r="K154" s="56">
        <f t="shared" si="8"/>
        <v>12.1</v>
      </c>
    </row>
    <row r="155" spans="1:11" s="11" customFormat="1" ht="18" customHeight="1" x14ac:dyDescent="0.15">
      <c r="A155" s="52" t="s">
        <v>91</v>
      </c>
      <c r="B155" s="53" t="s">
        <v>92</v>
      </c>
      <c r="C155" s="67" t="s">
        <v>5</v>
      </c>
      <c r="D155" s="54">
        <v>959</v>
      </c>
      <c r="E155" s="68">
        <v>3634</v>
      </c>
      <c r="F155" s="68">
        <v>1404</v>
      </c>
      <c r="G155" s="54">
        <v>3732</v>
      </c>
      <c r="H155" s="69">
        <f t="shared" si="6"/>
        <v>1.03</v>
      </c>
      <c r="I155" s="55">
        <f t="shared" si="7"/>
        <v>1.46</v>
      </c>
      <c r="J155" s="70">
        <v>326</v>
      </c>
      <c r="K155" s="56">
        <f t="shared" si="8"/>
        <v>9</v>
      </c>
    </row>
    <row r="156" spans="1:11" s="11" customFormat="1" ht="18" customHeight="1" x14ac:dyDescent="0.15">
      <c r="A156" s="52" t="s">
        <v>91</v>
      </c>
      <c r="B156" s="53" t="s">
        <v>92</v>
      </c>
      <c r="C156" s="67" t="s">
        <v>6</v>
      </c>
      <c r="D156" s="54">
        <v>806</v>
      </c>
      <c r="E156" s="68">
        <v>3461</v>
      </c>
      <c r="F156" s="68">
        <v>1298</v>
      </c>
      <c r="G156" s="54">
        <v>3674</v>
      </c>
      <c r="H156" s="69">
        <f t="shared" si="6"/>
        <v>1.06</v>
      </c>
      <c r="I156" s="55">
        <f t="shared" si="7"/>
        <v>1.61</v>
      </c>
      <c r="J156" s="70">
        <v>272</v>
      </c>
      <c r="K156" s="56">
        <f t="shared" si="8"/>
        <v>7.9</v>
      </c>
    </row>
    <row r="157" spans="1:11" s="11" customFormat="1" ht="18" customHeight="1" x14ac:dyDescent="0.15">
      <c r="A157" s="52" t="s">
        <v>91</v>
      </c>
      <c r="B157" s="53" t="s">
        <v>92</v>
      </c>
      <c r="C157" s="67" t="s">
        <v>7</v>
      </c>
      <c r="D157" s="54">
        <v>789</v>
      </c>
      <c r="E157" s="68">
        <v>3271</v>
      </c>
      <c r="F157" s="68">
        <v>1408</v>
      </c>
      <c r="G157" s="54">
        <v>3719</v>
      </c>
      <c r="H157" s="69">
        <f t="shared" si="6"/>
        <v>1.1399999999999999</v>
      </c>
      <c r="I157" s="55">
        <f t="shared" si="7"/>
        <v>1.78</v>
      </c>
      <c r="J157" s="70">
        <v>273</v>
      </c>
      <c r="K157" s="56">
        <f t="shared" si="8"/>
        <v>8.3000000000000007</v>
      </c>
    </row>
    <row r="158" spans="1:11" s="11" customFormat="1" ht="18" customHeight="1" x14ac:dyDescent="0.15">
      <c r="A158" s="52" t="s">
        <v>91</v>
      </c>
      <c r="B158" s="53" t="s">
        <v>92</v>
      </c>
      <c r="C158" s="67" t="s">
        <v>8</v>
      </c>
      <c r="D158" s="54">
        <v>835</v>
      </c>
      <c r="E158" s="68">
        <v>3253</v>
      </c>
      <c r="F158" s="68">
        <v>1306</v>
      </c>
      <c r="G158" s="54">
        <v>3715</v>
      </c>
      <c r="H158" s="69">
        <f t="shared" si="6"/>
        <v>1.1399999999999999</v>
      </c>
      <c r="I158" s="55">
        <f t="shared" si="7"/>
        <v>1.56</v>
      </c>
      <c r="J158" s="70">
        <v>245</v>
      </c>
      <c r="K158" s="56">
        <f t="shared" si="8"/>
        <v>7.5</v>
      </c>
    </row>
    <row r="159" spans="1:11" s="11" customFormat="1" ht="18" customHeight="1" x14ac:dyDescent="0.15">
      <c r="A159" s="52" t="s">
        <v>91</v>
      </c>
      <c r="B159" s="53" t="s">
        <v>92</v>
      </c>
      <c r="C159" s="67" t="s">
        <v>9</v>
      </c>
      <c r="D159" s="54">
        <v>615</v>
      </c>
      <c r="E159" s="68">
        <v>3049</v>
      </c>
      <c r="F159" s="68">
        <v>1224</v>
      </c>
      <c r="G159" s="54">
        <v>3643</v>
      </c>
      <c r="H159" s="69">
        <f t="shared" si="6"/>
        <v>1.19</v>
      </c>
      <c r="I159" s="55">
        <f t="shared" si="7"/>
        <v>1.99</v>
      </c>
      <c r="J159" s="70">
        <v>230</v>
      </c>
      <c r="K159" s="56">
        <f t="shared" si="8"/>
        <v>7.5</v>
      </c>
    </row>
    <row r="160" spans="1:11" s="11" customFormat="1" ht="18" customHeight="1" x14ac:dyDescent="0.15">
      <c r="A160" s="52" t="s">
        <v>91</v>
      </c>
      <c r="B160" s="53" t="s">
        <v>92</v>
      </c>
      <c r="C160" s="67" t="s">
        <v>10</v>
      </c>
      <c r="D160" s="54">
        <v>908</v>
      </c>
      <c r="E160" s="68">
        <v>3112</v>
      </c>
      <c r="F160" s="68">
        <v>1489</v>
      </c>
      <c r="G160" s="54">
        <v>3661</v>
      </c>
      <c r="H160" s="69">
        <f t="shared" si="6"/>
        <v>1.18</v>
      </c>
      <c r="I160" s="55">
        <f t="shared" si="7"/>
        <v>1.64</v>
      </c>
      <c r="J160" s="70">
        <v>262</v>
      </c>
      <c r="K160" s="56">
        <f t="shared" si="8"/>
        <v>8.4</v>
      </c>
    </row>
    <row r="161" spans="1:11" s="11" customFormat="1" ht="18" customHeight="1" x14ac:dyDescent="0.15">
      <c r="A161" s="52" t="s">
        <v>91</v>
      </c>
      <c r="B161" s="53" t="s">
        <v>92</v>
      </c>
      <c r="C161" s="67" t="s">
        <v>11</v>
      </c>
      <c r="D161" s="54">
        <v>832</v>
      </c>
      <c r="E161" s="68">
        <v>3090</v>
      </c>
      <c r="F161" s="68">
        <v>1225</v>
      </c>
      <c r="G161" s="54">
        <v>3594</v>
      </c>
      <c r="H161" s="69">
        <f t="shared" si="6"/>
        <v>1.1599999999999999</v>
      </c>
      <c r="I161" s="55">
        <f t="shared" si="7"/>
        <v>1.47</v>
      </c>
      <c r="J161" s="70">
        <v>235</v>
      </c>
      <c r="K161" s="56">
        <f t="shared" si="8"/>
        <v>7.6</v>
      </c>
    </row>
    <row r="162" spans="1:11" s="11" customFormat="1" ht="18" customHeight="1" x14ac:dyDescent="0.15">
      <c r="A162" s="59" t="s">
        <v>91</v>
      </c>
      <c r="B162" s="60" t="s">
        <v>92</v>
      </c>
      <c r="C162" s="71" t="s">
        <v>12</v>
      </c>
      <c r="D162" s="72">
        <v>558</v>
      </c>
      <c r="E162" s="72">
        <v>2931</v>
      </c>
      <c r="F162" s="72">
        <v>1209</v>
      </c>
      <c r="G162" s="61">
        <v>3563</v>
      </c>
      <c r="H162" s="73">
        <f t="shared" si="6"/>
        <v>1.22</v>
      </c>
      <c r="I162" s="62">
        <f t="shared" si="7"/>
        <v>2.17</v>
      </c>
      <c r="J162" s="74">
        <v>194</v>
      </c>
      <c r="K162" s="63">
        <f t="shared" si="8"/>
        <v>6.6</v>
      </c>
    </row>
    <row r="163" spans="1:11" s="11" customFormat="1" ht="18" customHeight="1" x14ac:dyDescent="0.15">
      <c r="A163" s="46" t="s">
        <v>88</v>
      </c>
      <c r="B163" s="47" t="s">
        <v>90</v>
      </c>
      <c r="C163" s="64" t="s">
        <v>1</v>
      </c>
      <c r="D163" s="48">
        <v>909</v>
      </c>
      <c r="E163" s="48">
        <v>3089</v>
      </c>
      <c r="F163" s="49">
        <v>1384</v>
      </c>
      <c r="G163" s="48">
        <v>3593</v>
      </c>
      <c r="H163" s="65">
        <f t="shared" si="6"/>
        <v>1.1599999999999999</v>
      </c>
      <c r="I163" s="50">
        <f t="shared" si="7"/>
        <v>1.52</v>
      </c>
      <c r="J163" s="66">
        <v>204</v>
      </c>
      <c r="K163" s="51">
        <f t="shared" si="8"/>
        <v>6.6</v>
      </c>
    </row>
    <row r="164" spans="1:11" s="11" customFormat="1" ht="18" customHeight="1" x14ac:dyDescent="0.15">
      <c r="A164" s="52" t="s">
        <v>88</v>
      </c>
      <c r="B164" s="53" t="s">
        <v>90</v>
      </c>
      <c r="C164" s="67" t="s">
        <v>2</v>
      </c>
      <c r="D164" s="54">
        <v>950</v>
      </c>
      <c r="E164" s="54">
        <v>3248</v>
      </c>
      <c r="F164" s="68">
        <v>1352</v>
      </c>
      <c r="G164" s="54">
        <v>3772</v>
      </c>
      <c r="H164" s="69">
        <f t="shared" si="6"/>
        <v>1.1599999999999999</v>
      </c>
      <c r="I164" s="55">
        <f t="shared" si="7"/>
        <v>1.42</v>
      </c>
      <c r="J164" s="70">
        <v>263</v>
      </c>
      <c r="K164" s="56">
        <f t="shared" si="8"/>
        <v>8.1</v>
      </c>
    </row>
    <row r="165" spans="1:11" s="11" customFormat="1" ht="18" customHeight="1" x14ac:dyDescent="0.15">
      <c r="A165" s="52" t="s">
        <v>88</v>
      </c>
      <c r="B165" s="53" t="s">
        <v>90</v>
      </c>
      <c r="C165" s="67" t="s">
        <v>3</v>
      </c>
      <c r="D165" s="54">
        <v>937</v>
      </c>
      <c r="E165" s="54">
        <v>3443</v>
      </c>
      <c r="F165" s="68">
        <v>1496</v>
      </c>
      <c r="G165" s="54">
        <v>3855</v>
      </c>
      <c r="H165" s="69">
        <f t="shared" si="6"/>
        <v>1.1200000000000001</v>
      </c>
      <c r="I165" s="55">
        <f t="shared" si="7"/>
        <v>1.6</v>
      </c>
      <c r="J165" s="70">
        <v>368</v>
      </c>
      <c r="K165" s="56">
        <f t="shared" si="8"/>
        <v>10.7</v>
      </c>
    </row>
    <row r="166" spans="1:11" s="11" customFormat="1" ht="18" customHeight="1" x14ac:dyDescent="0.15">
      <c r="A166" s="52" t="s">
        <v>88</v>
      </c>
      <c r="B166" s="53" t="s">
        <v>90</v>
      </c>
      <c r="C166" s="67" t="s">
        <v>4</v>
      </c>
      <c r="D166" s="54">
        <v>1098</v>
      </c>
      <c r="E166" s="54">
        <v>3540</v>
      </c>
      <c r="F166" s="68">
        <v>1400</v>
      </c>
      <c r="G166" s="54">
        <v>3709</v>
      </c>
      <c r="H166" s="69">
        <f t="shared" si="6"/>
        <v>1.05</v>
      </c>
      <c r="I166" s="55">
        <f t="shared" si="7"/>
        <v>1.28</v>
      </c>
      <c r="J166" s="70">
        <v>396</v>
      </c>
      <c r="K166" s="56">
        <f t="shared" si="8"/>
        <v>11.2</v>
      </c>
    </row>
    <row r="167" spans="1:11" s="11" customFormat="1" ht="18" customHeight="1" x14ac:dyDescent="0.15">
      <c r="A167" s="52" t="s">
        <v>88</v>
      </c>
      <c r="B167" s="53" t="s">
        <v>89</v>
      </c>
      <c r="C167" s="67" t="s">
        <v>5</v>
      </c>
      <c r="D167" s="54">
        <v>903</v>
      </c>
      <c r="E167" s="68">
        <v>3421</v>
      </c>
      <c r="F167" s="68">
        <v>1224</v>
      </c>
      <c r="G167" s="54">
        <v>3688</v>
      </c>
      <c r="H167" s="69">
        <f t="shared" si="6"/>
        <v>1.08</v>
      </c>
      <c r="I167" s="55">
        <f t="shared" si="7"/>
        <v>1.36</v>
      </c>
      <c r="J167" s="70">
        <v>259</v>
      </c>
      <c r="K167" s="56">
        <f t="shared" si="8"/>
        <v>7.6</v>
      </c>
    </row>
    <row r="168" spans="1:11" s="11" customFormat="1" ht="18" customHeight="1" x14ac:dyDescent="0.15">
      <c r="A168" s="52" t="s">
        <v>88</v>
      </c>
      <c r="B168" s="53" t="s">
        <v>89</v>
      </c>
      <c r="C168" s="67" t="s">
        <v>6</v>
      </c>
      <c r="D168" s="54">
        <v>794</v>
      </c>
      <c r="E168" s="68">
        <v>3336</v>
      </c>
      <c r="F168" s="68">
        <v>1298</v>
      </c>
      <c r="G168" s="54">
        <v>3547</v>
      </c>
      <c r="H168" s="69">
        <f t="shared" si="6"/>
        <v>1.06</v>
      </c>
      <c r="I168" s="55">
        <f t="shared" si="7"/>
        <v>1.63</v>
      </c>
      <c r="J168" s="70">
        <v>303</v>
      </c>
      <c r="K168" s="56">
        <f t="shared" si="8"/>
        <v>9.1</v>
      </c>
    </row>
    <row r="169" spans="1:11" s="11" customFormat="1" ht="18" customHeight="1" x14ac:dyDescent="0.15">
      <c r="A169" s="52" t="s">
        <v>88</v>
      </c>
      <c r="B169" s="53" t="s">
        <v>89</v>
      </c>
      <c r="C169" s="67" t="s">
        <v>7</v>
      </c>
      <c r="D169" s="54">
        <v>767</v>
      </c>
      <c r="E169" s="68">
        <v>3203</v>
      </c>
      <c r="F169" s="68">
        <v>1407</v>
      </c>
      <c r="G169" s="54">
        <v>3559</v>
      </c>
      <c r="H169" s="69">
        <f t="shared" si="6"/>
        <v>1.1100000000000001</v>
      </c>
      <c r="I169" s="55">
        <f t="shared" si="7"/>
        <v>1.83</v>
      </c>
      <c r="J169" s="70">
        <v>241</v>
      </c>
      <c r="K169" s="56">
        <f t="shared" si="8"/>
        <v>7.5</v>
      </c>
    </row>
    <row r="170" spans="1:11" s="11" customFormat="1" ht="18" customHeight="1" x14ac:dyDescent="0.15">
      <c r="A170" s="52" t="s">
        <v>88</v>
      </c>
      <c r="B170" s="53" t="s">
        <v>89</v>
      </c>
      <c r="C170" s="67" t="s">
        <v>8</v>
      </c>
      <c r="D170" s="54">
        <v>721</v>
      </c>
      <c r="E170" s="68">
        <v>3068</v>
      </c>
      <c r="F170" s="68">
        <v>1099</v>
      </c>
      <c r="G170" s="54">
        <v>3466</v>
      </c>
      <c r="H170" s="69">
        <f t="shared" si="6"/>
        <v>1.1299999999999999</v>
      </c>
      <c r="I170" s="55">
        <f t="shared" si="7"/>
        <v>1.52</v>
      </c>
      <c r="J170" s="70">
        <v>230</v>
      </c>
      <c r="K170" s="56">
        <f t="shared" si="8"/>
        <v>7.5</v>
      </c>
    </row>
    <row r="171" spans="1:11" s="11" customFormat="1" ht="18" customHeight="1" x14ac:dyDescent="0.15">
      <c r="A171" s="52" t="s">
        <v>88</v>
      </c>
      <c r="B171" s="53" t="s">
        <v>89</v>
      </c>
      <c r="C171" s="67" t="s">
        <v>9</v>
      </c>
      <c r="D171" s="54">
        <v>696</v>
      </c>
      <c r="E171" s="68">
        <v>2984</v>
      </c>
      <c r="F171" s="68">
        <v>1337</v>
      </c>
      <c r="G171" s="54">
        <v>3547</v>
      </c>
      <c r="H171" s="69">
        <f t="shared" si="6"/>
        <v>1.19</v>
      </c>
      <c r="I171" s="55">
        <f t="shared" si="7"/>
        <v>1.92</v>
      </c>
      <c r="J171" s="70">
        <v>249</v>
      </c>
      <c r="K171" s="56">
        <f t="shared" si="8"/>
        <v>8.3000000000000007</v>
      </c>
    </row>
    <row r="172" spans="1:11" s="11" customFormat="1" ht="18" customHeight="1" x14ac:dyDescent="0.15">
      <c r="A172" s="52" t="s">
        <v>88</v>
      </c>
      <c r="B172" s="53" t="s">
        <v>89</v>
      </c>
      <c r="C172" s="67" t="s">
        <v>10</v>
      </c>
      <c r="D172" s="54">
        <v>817</v>
      </c>
      <c r="E172" s="68">
        <v>2976</v>
      </c>
      <c r="F172" s="68">
        <v>1406</v>
      </c>
      <c r="G172" s="54">
        <v>3553</v>
      </c>
      <c r="H172" s="69">
        <f t="shared" si="6"/>
        <v>1.19</v>
      </c>
      <c r="I172" s="55">
        <f t="shared" si="7"/>
        <v>1.72</v>
      </c>
      <c r="J172" s="70">
        <v>261</v>
      </c>
      <c r="K172" s="56">
        <f t="shared" si="8"/>
        <v>8.8000000000000007</v>
      </c>
    </row>
    <row r="173" spans="1:11" s="11" customFormat="1" ht="18" customHeight="1" x14ac:dyDescent="0.15">
      <c r="A173" s="52" t="s">
        <v>88</v>
      </c>
      <c r="B173" s="53" t="s">
        <v>89</v>
      </c>
      <c r="C173" s="67" t="s">
        <v>11</v>
      </c>
      <c r="D173" s="54">
        <v>694</v>
      </c>
      <c r="E173" s="68">
        <v>2832</v>
      </c>
      <c r="F173" s="68">
        <v>1117</v>
      </c>
      <c r="G173" s="54">
        <v>3534</v>
      </c>
      <c r="H173" s="69">
        <f t="shared" si="6"/>
        <v>1.25</v>
      </c>
      <c r="I173" s="55">
        <f t="shared" si="7"/>
        <v>1.61</v>
      </c>
      <c r="J173" s="70">
        <v>208</v>
      </c>
      <c r="K173" s="56">
        <f t="shared" si="8"/>
        <v>7.3</v>
      </c>
    </row>
    <row r="174" spans="1:11" s="11" customFormat="1" ht="18" customHeight="1" x14ac:dyDescent="0.15">
      <c r="A174" s="59" t="s">
        <v>88</v>
      </c>
      <c r="B174" s="60" t="s">
        <v>89</v>
      </c>
      <c r="C174" s="71" t="s">
        <v>12</v>
      </c>
      <c r="D174" s="72">
        <v>537</v>
      </c>
      <c r="E174" s="72">
        <v>2649</v>
      </c>
      <c r="F174" s="72">
        <v>1160</v>
      </c>
      <c r="G174" s="61">
        <v>3426</v>
      </c>
      <c r="H174" s="73">
        <f t="shared" si="6"/>
        <v>1.29</v>
      </c>
      <c r="I174" s="62">
        <f t="shared" si="7"/>
        <v>2.16</v>
      </c>
      <c r="J174" s="74">
        <v>186</v>
      </c>
      <c r="K174" s="63">
        <f t="shared" si="8"/>
        <v>7</v>
      </c>
    </row>
    <row r="175" spans="1:11" s="11" customFormat="1" ht="18" customHeight="1" x14ac:dyDescent="0.15">
      <c r="A175" s="46" t="s">
        <v>86</v>
      </c>
      <c r="B175" s="47" t="s">
        <v>87</v>
      </c>
      <c r="C175" s="64" t="s">
        <v>1</v>
      </c>
      <c r="D175" s="48">
        <v>801</v>
      </c>
      <c r="E175" s="48">
        <v>2698</v>
      </c>
      <c r="F175" s="49">
        <v>1192</v>
      </c>
      <c r="G175" s="48">
        <v>3285</v>
      </c>
      <c r="H175" s="65">
        <f t="shared" si="6"/>
        <v>1.22</v>
      </c>
      <c r="I175" s="50">
        <f t="shared" si="7"/>
        <v>1.49</v>
      </c>
      <c r="J175" s="66">
        <v>129</v>
      </c>
      <c r="K175" s="51">
        <f t="shared" si="8"/>
        <v>4.8</v>
      </c>
    </row>
    <row r="176" spans="1:11" s="11" customFormat="1" ht="18" customHeight="1" x14ac:dyDescent="0.15">
      <c r="A176" s="52" t="s">
        <v>86</v>
      </c>
      <c r="B176" s="53" t="s">
        <v>87</v>
      </c>
      <c r="C176" s="67" t="s">
        <v>2</v>
      </c>
      <c r="D176" s="54">
        <v>762</v>
      </c>
      <c r="E176" s="54">
        <v>2825</v>
      </c>
      <c r="F176" s="68">
        <v>1572</v>
      </c>
      <c r="G176" s="54">
        <v>3717</v>
      </c>
      <c r="H176" s="69">
        <f t="shared" si="6"/>
        <v>1.32</v>
      </c>
      <c r="I176" s="55">
        <f t="shared" si="7"/>
        <v>2.06</v>
      </c>
      <c r="J176" s="70">
        <v>196</v>
      </c>
      <c r="K176" s="56">
        <f t="shared" si="8"/>
        <v>6.9</v>
      </c>
    </row>
    <row r="177" spans="1:11" s="11" customFormat="1" ht="18" customHeight="1" x14ac:dyDescent="0.15">
      <c r="A177" s="52" t="s">
        <v>86</v>
      </c>
      <c r="B177" s="53" t="s">
        <v>87</v>
      </c>
      <c r="C177" s="67" t="s">
        <v>3</v>
      </c>
      <c r="D177" s="54">
        <v>888</v>
      </c>
      <c r="E177" s="54">
        <v>3057</v>
      </c>
      <c r="F177" s="68">
        <v>1276</v>
      </c>
      <c r="G177" s="54">
        <v>3460</v>
      </c>
      <c r="H177" s="69">
        <f t="shared" si="6"/>
        <v>1.1299999999999999</v>
      </c>
      <c r="I177" s="55">
        <f t="shared" si="7"/>
        <v>1.44</v>
      </c>
      <c r="J177" s="70">
        <v>245</v>
      </c>
      <c r="K177" s="56">
        <f t="shared" si="8"/>
        <v>8</v>
      </c>
    </row>
    <row r="178" spans="1:11" s="11" customFormat="1" ht="18" customHeight="1" x14ac:dyDescent="0.15">
      <c r="A178" s="52" t="s">
        <v>86</v>
      </c>
      <c r="B178" s="53" t="s">
        <v>87</v>
      </c>
      <c r="C178" s="67" t="s">
        <v>4</v>
      </c>
      <c r="D178" s="54">
        <v>1025</v>
      </c>
      <c r="E178" s="54">
        <v>3258</v>
      </c>
      <c r="F178" s="68">
        <v>1091</v>
      </c>
      <c r="G178" s="54">
        <v>3206</v>
      </c>
      <c r="H178" s="69">
        <f t="shared" si="6"/>
        <v>0.98</v>
      </c>
      <c r="I178" s="55">
        <f t="shared" si="7"/>
        <v>1.06</v>
      </c>
      <c r="J178" s="70">
        <v>295</v>
      </c>
      <c r="K178" s="56">
        <f t="shared" si="8"/>
        <v>9.1</v>
      </c>
    </row>
    <row r="179" spans="1:11" s="11" customFormat="1" ht="18" customHeight="1" x14ac:dyDescent="0.15">
      <c r="A179" s="52" t="s">
        <v>86</v>
      </c>
      <c r="B179" s="53" t="s">
        <v>87</v>
      </c>
      <c r="C179" s="67" t="s">
        <v>5</v>
      </c>
      <c r="D179" s="54">
        <v>616</v>
      </c>
      <c r="E179" s="68">
        <v>3052</v>
      </c>
      <c r="F179" s="68">
        <v>1097</v>
      </c>
      <c r="G179" s="54">
        <v>3100</v>
      </c>
      <c r="H179" s="69">
        <f t="shared" si="6"/>
        <v>1.02</v>
      </c>
      <c r="I179" s="55">
        <f t="shared" si="7"/>
        <v>1.78</v>
      </c>
      <c r="J179" s="70">
        <v>178</v>
      </c>
      <c r="K179" s="56">
        <f t="shared" si="8"/>
        <v>5.8</v>
      </c>
    </row>
    <row r="180" spans="1:11" s="11" customFormat="1" ht="18" customHeight="1" x14ac:dyDescent="0.15">
      <c r="A180" s="52" t="s">
        <v>86</v>
      </c>
      <c r="B180" s="53" t="s">
        <v>87</v>
      </c>
      <c r="C180" s="67" t="s">
        <v>6</v>
      </c>
      <c r="D180" s="54">
        <v>756</v>
      </c>
      <c r="E180" s="68">
        <v>3063</v>
      </c>
      <c r="F180" s="68">
        <v>1226</v>
      </c>
      <c r="G180" s="54">
        <v>3166</v>
      </c>
      <c r="H180" s="69">
        <f t="shared" si="6"/>
        <v>1.03</v>
      </c>
      <c r="I180" s="55">
        <f t="shared" si="7"/>
        <v>1.62</v>
      </c>
      <c r="J180" s="70">
        <v>221</v>
      </c>
      <c r="K180" s="56">
        <f t="shared" si="8"/>
        <v>7.2</v>
      </c>
    </row>
    <row r="181" spans="1:11" s="11" customFormat="1" ht="18" customHeight="1" x14ac:dyDescent="0.15">
      <c r="A181" s="52" t="s">
        <v>86</v>
      </c>
      <c r="B181" s="53" t="s">
        <v>87</v>
      </c>
      <c r="C181" s="67" t="s">
        <v>7</v>
      </c>
      <c r="D181" s="54">
        <v>605</v>
      </c>
      <c r="E181" s="68">
        <v>2886</v>
      </c>
      <c r="F181" s="68">
        <v>1238</v>
      </c>
      <c r="G181" s="54">
        <v>3307</v>
      </c>
      <c r="H181" s="69">
        <f t="shared" si="6"/>
        <v>1.1499999999999999</v>
      </c>
      <c r="I181" s="55">
        <f t="shared" si="7"/>
        <v>2.0499999999999998</v>
      </c>
      <c r="J181" s="70">
        <v>220</v>
      </c>
      <c r="K181" s="56">
        <f t="shared" si="8"/>
        <v>7.6</v>
      </c>
    </row>
    <row r="182" spans="1:11" s="11" customFormat="1" ht="18" customHeight="1" x14ac:dyDescent="0.15">
      <c r="A182" s="52" t="s">
        <v>86</v>
      </c>
      <c r="B182" s="53" t="s">
        <v>87</v>
      </c>
      <c r="C182" s="67" t="s">
        <v>8</v>
      </c>
      <c r="D182" s="54">
        <v>660</v>
      </c>
      <c r="E182" s="68">
        <v>2919</v>
      </c>
      <c r="F182" s="68">
        <v>1131</v>
      </c>
      <c r="G182" s="54">
        <v>3314</v>
      </c>
      <c r="H182" s="69">
        <f t="shared" si="6"/>
        <v>1.1399999999999999</v>
      </c>
      <c r="I182" s="55">
        <f t="shared" si="7"/>
        <v>1.71</v>
      </c>
      <c r="J182" s="70">
        <v>172</v>
      </c>
      <c r="K182" s="56">
        <f t="shared" si="8"/>
        <v>5.9</v>
      </c>
    </row>
    <row r="183" spans="1:11" s="11" customFormat="1" ht="18" customHeight="1" x14ac:dyDescent="0.15">
      <c r="A183" s="52" t="s">
        <v>86</v>
      </c>
      <c r="B183" s="53" t="s">
        <v>87</v>
      </c>
      <c r="C183" s="67" t="s">
        <v>9</v>
      </c>
      <c r="D183" s="54">
        <v>624</v>
      </c>
      <c r="E183" s="68">
        <v>2956</v>
      </c>
      <c r="F183" s="68">
        <v>1380</v>
      </c>
      <c r="G183" s="54">
        <v>3556</v>
      </c>
      <c r="H183" s="69">
        <f t="shared" si="6"/>
        <v>1.2</v>
      </c>
      <c r="I183" s="55">
        <f t="shared" si="7"/>
        <v>2.21</v>
      </c>
      <c r="J183" s="70">
        <v>220</v>
      </c>
      <c r="K183" s="56">
        <f t="shared" si="8"/>
        <v>7.4</v>
      </c>
    </row>
    <row r="184" spans="1:11" s="11" customFormat="1" ht="18" customHeight="1" x14ac:dyDescent="0.15">
      <c r="A184" s="52" t="s">
        <v>86</v>
      </c>
      <c r="B184" s="53" t="s">
        <v>87</v>
      </c>
      <c r="C184" s="67" t="s">
        <v>10</v>
      </c>
      <c r="D184" s="54">
        <v>652</v>
      </c>
      <c r="E184" s="68">
        <v>3013</v>
      </c>
      <c r="F184" s="68">
        <v>1330</v>
      </c>
      <c r="G184" s="54">
        <v>3647</v>
      </c>
      <c r="H184" s="69">
        <f t="shared" si="6"/>
        <v>1.21</v>
      </c>
      <c r="I184" s="55">
        <f t="shared" si="7"/>
        <v>2.04</v>
      </c>
      <c r="J184" s="70">
        <v>241</v>
      </c>
      <c r="K184" s="56">
        <f t="shared" si="8"/>
        <v>8</v>
      </c>
    </row>
    <row r="185" spans="1:11" s="11" customFormat="1" ht="18" customHeight="1" x14ac:dyDescent="0.15">
      <c r="A185" s="52" t="s">
        <v>86</v>
      </c>
      <c r="B185" s="53" t="s">
        <v>87</v>
      </c>
      <c r="C185" s="67" t="s">
        <v>11</v>
      </c>
      <c r="D185" s="54">
        <v>624</v>
      </c>
      <c r="E185" s="68">
        <v>2879</v>
      </c>
      <c r="F185" s="68">
        <v>1222</v>
      </c>
      <c r="G185" s="54">
        <v>3672</v>
      </c>
      <c r="H185" s="69">
        <f t="shared" si="6"/>
        <v>1.28</v>
      </c>
      <c r="I185" s="55">
        <f t="shared" si="7"/>
        <v>1.96</v>
      </c>
      <c r="J185" s="70">
        <v>188</v>
      </c>
      <c r="K185" s="56">
        <f t="shared" si="8"/>
        <v>6.5</v>
      </c>
    </row>
    <row r="186" spans="1:11" s="11" customFormat="1" ht="18" customHeight="1" x14ac:dyDescent="0.15">
      <c r="A186" s="59" t="s">
        <v>86</v>
      </c>
      <c r="B186" s="60" t="s">
        <v>87</v>
      </c>
      <c r="C186" s="71" t="s">
        <v>12</v>
      </c>
      <c r="D186" s="72">
        <v>565</v>
      </c>
      <c r="E186" s="72">
        <v>2853</v>
      </c>
      <c r="F186" s="72">
        <v>1290</v>
      </c>
      <c r="G186" s="61">
        <v>3612</v>
      </c>
      <c r="H186" s="73">
        <f t="shared" si="6"/>
        <v>1.27</v>
      </c>
      <c r="I186" s="62">
        <f t="shared" si="7"/>
        <v>2.2799999999999998</v>
      </c>
      <c r="J186" s="74">
        <v>205</v>
      </c>
      <c r="K186" s="63">
        <f t="shared" si="8"/>
        <v>7.2</v>
      </c>
    </row>
    <row r="187" spans="1:11" s="11" customFormat="1" ht="18" customHeight="1" x14ac:dyDescent="0.15">
      <c r="A187" s="46" t="s">
        <v>84</v>
      </c>
      <c r="B187" s="47" t="s">
        <v>85</v>
      </c>
      <c r="C187" s="64" t="s">
        <v>1</v>
      </c>
      <c r="D187" s="48">
        <v>677</v>
      </c>
      <c r="E187" s="48">
        <v>2805</v>
      </c>
      <c r="F187" s="49">
        <v>1278</v>
      </c>
      <c r="G187" s="48">
        <v>3598</v>
      </c>
      <c r="H187" s="65">
        <f t="shared" si="6"/>
        <v>1.28</v>
      </c>
      <c r="I187" s="50">
        <f t="shared" si="7"/>
        <v>1.89</v>
      </c>
      <c r="J187" s="66">
        <v>161</v>
      </c>
      <c r="K187" s="51">
        <f t="shared" si="8"/>
        <v>5.7</v>
      </c>
    </row>
    <row r="188" spans="1:11" s="11" customFormat="1" ht="18" customHeight="1" x14ac:dyDescent="0.15">
      <c r="A188" s="52" t="s">
        <v>84</v>
      </c>
      <c r="B188" s="53" t="s">
        <v>85</v>
      </c>
      <c r="C188" s="67" t="s">
        <v>2</v>
      </c>
      <c r="D188" s="54">
        <v>828</v>
      </c>
      <c r="E188" s="54">
        <v>2983</v>
      </c>
      <c r="F188" s="68">
        <v>1376</v>
      </c>
      <c r="G188" s="54">
        <v>3765</v>
      </c>
      <c r="H188" s="69">
        <f t="shared" si="6"/>
        <v>1.26</v>
      </c>
      <c r="I188" s="55">
        <f t="shared" si="7"/>
        <v>1.66</v>
      </c>
      <c r="J188" s="70">
        <v>254</v>
      </c>
      <c r="K188" s="56">
        <f t="shared" si="8"/>
        <v>8.5</v>
      </c>
    </row>
    <row r="189" spans="1:11" s="11" customFormat="1" ht="18" customHeight="1" x14ac:dyDescent="0.15">
      <c r="A189" s="52" t="s">
        <v>84</v>
      </c>
      <c r="B189" s="53" t="s">
        <v>85</v>
      </c>
      <c r="C189" s="67" t="s">
        <v>3</v>
      </c>
      <c r="D189" s="54">
        <v>806</v>
      </c>
      <c r="E189" s="54">
        <v>3061</v>
      </c>
      <c r="F189" s="68">
        <v>1514</v>
      </c>
      <c r="G189" s="54">
        <v>3828</v>
      </c>
      <c r="H189" s="69">
        <f t="shared" si="6"/>
        <v>1.25</v>
      </c>
      <c r="I189" s="55">
        <f t="shared" si="7"/>
        <v>1.88</v>
      </c>
      <c r="J189" s="70">
        <v>241</v>
      </c>
      <c r="K189" s="56">
        <f t="shared" si="8"/>
        <v>7.9</v>
      </c>
    </row>
    <row r="190" spans="1:11" s="11" customFormat="1" ht="18" customHeight="1" x14ac:dyDescent="0.15">
      <c r="A190" s="52" t="s">
        <v>84</v>
      </c>
      <c r="B190" s="53" t="s">
        <v>85</v>
      </c>
      <c r="C190" s="67" t="s">
        <v>4</v>
      </c>
      <c r="D190" s="54">
        <v>1023</v>
      </c>
      <c r="E190" s="54">
        <v>3336</v>
      </c>
      <c r="F190" s="68">
        <v>1440</v>
      </c>
      <c r="G190" s="54">
        <v>3920</v>
      </c>
      <c r="H190" s="69">
        <f t="shared" si="6"/>
        <v>1.18</v>
      </c>
      <c r="I190" s="55">
        <f t="shared" si="7"/>
        <v>1.41</v>
      </c>
      <c r="J190" s="70">
        <v>369</v>
      </c>
      <c r="K190" s="56">
        <f t="shared" si="8"/>
        <v>11.1</v>
      </c>
    </row>
    <row r="191" spans="1:11" s="11" customFormat="1" ht="18" customHeight="1" x14ac:dyDescent="0.15">
      <c r="A191" s="52" t="s">
        <v>84</v>
      </c>
      <c r="B191" s="53" t="s">
        <v>85</v>
      </c>
      <c r="C191" s="67" t="s">
        <v>5</v>
      </c>
      <c r="D191" s="54">
        <v>663</v>
      </c>
      <c r="E191" s="68">
        <v>3089</v>
      </c>
      <c r="F191" s="68">
        <v>1405</v>
      </c>
      <c r="G191" s="54">
        <v>3926</v>
      </c>
      <c r="H191" s="69">
        <f t="shared" si="6"/>
        <v>1.27</v>
      </c>
      <c r="I191" s="55">
        <f t="shared" si="7"/>
        <v>2.12</v>
      </c>
      <c r="J191" s="70">
        <v>252</v>
      </c>
      <c r="K191" s="56">
        <f t="shared" si="8"/>
        <v>8.1999999999999993</v>
      </c>
    </row>
    <row r="192" spans="1:11" s="11" customFormat="1" ht="18" customHeight="1" x14ac:dyDescent="0.15">
      <c r="A192" s="52" t="s">
        <v>84</v>
      </c>
      <c r="B192" s="53" t="s">
        <v>85</v>
      </c>
      <c r="C192" s="67" t="s">
        <v>6</v>
      </c>
      <c r="D192" s="54">
        <v>762</v>
      </c>
      <c r="E192" s="68">
        <v>3057</v>
      </c>
      <c r="F192" s="68">
        <v>1519</v>
      </c>
      <c r="G192" s="54">
        <v>4056</v>
      </c>
      <c r="H192" s="69">
        <f t="shared" si="6"/>
        <v>1.33</v>
      </c>
      <c r="I192" s="55">
        <f t="shared" si="7"/>
        <v>1.99</v>
      </c>
      <c r="J192" s="70">
        <v>279</v>
      </c>
      <c r="K192" s="56">
        <f t="shared" si="8"/>
        <v>9.1</v>
      </c>
    </row>
    <row r="193" spans="1:11" s="11" customFormat="1" ht="18" customHeight="1" x14ac:dyDescent="0.15">
      <c r="A193" s="52" t="s">
        <v>84</v>
      </c>
      <c r="B193" s="53" t="s">
        <v>85</v>
      </c>
      <c r="C193" s="67" t="s">
        <v>7</v>
      </c>
      <c r="D193" s="54">
        <v>723</v>
      </c>
      <c r="E193" s="68">
        <v>2949</v>
      </c>
      <c r="F193" s="68">
        <v>1571</v>
      </c>
      <c r="G193" s="54">
        <v>4219</v>
      </c>
      <c r="H193" s="69">
        <f t="shared" si="6"/>
        <v>1.43</v>
      </c>
      <c r="I193" s="55">
        <f t="shared" si="7"/>
        <v>2.17</v>
      </c>
      <c r="J193" s="70">
        <v>209</v>
      </c>
      <c r="K193" s="56">
        <f t="shared" si="8"/>
        <v>7.1</v>
      </c>
    </row>
    <row r="194" spans="1:11" s="11" customFormat="1" ht="18" customHeight="1" x14ac:dyDescent="0.15">
      <c r="A194" s="52" t="s">
        <v>84</v>
      </c>
      <c r="B194" s="53" t="s">
        <v>85</v>
      </c>
      <c r="C194" s="67" t="s">
        <v>8</v>
      </c>
      <c r="D194" s="54">
        <v>740</v>
      </c>
      <c r="E194" s="68">
        <v>3089</v>
      </c>
      <c r="F194" s="68">
        <v>1429</v>
      </c>
      <c r="G194" s="54">
        <v>4192</v>
      </c>
      <c r="H194" s="69">
        <f t="shared" si="6"/>
        <v>1.36</v>
      </c>
      <c r="I194" s="55">
        <f t="shared" si="7"/>
        <v>1.93</v>
      </c>
      <c r="J194" s="70">
        <v>216</v>
      </c>
      <c r="K194" s="56">
        <f t="shared" si="8"/>
        <v>7</v>
      </c>
    </row>
    <row r="195" spans="1:11" s="11" customFormat="1" ht="18" customHeight="1" x14ac:dyDescent="0.15">
      <c r="A195" s="52" t="s">
        <v>84</v>
      </c>
      <c r="B195" s="53" t="s">
        <v>85</v>
      </c>
      <c r="C195" s="67" t="s">
        <v>9</v>
      </c>
      <c r="D195" s="54">
        <v>747</v>
      </c>
      <c r="E195" s="68">
        <v>3171</v>
      </c>
      <c r="F195" s="68">
        <v>1390</v>
      </c>
      <c r="G195" s="54">
        <v>4123</v>
      </c>
      <c r="H195" s="69">
        <f t="shared" si="6"/>
        <v>1.3</v>
      </c>
      <c r="I195" s="55">
        <f t="shared" si="7"/>
        <v>1.86</v>
      </c>
      <c r="J195" s="70">
        <v>217</v>
      </c>
      <c r="K195" s="56">
        <f t="shared" si="8"/>
        <v>6.8</v>
      </c>
    </row>
    <row r="196" spans="1:11" s="11" customFormat="1" ht="18" customHeight="1" x14ac:dyDescent="0.15">
      <c r="A196" s="52" t="s">
        <v>84</v>
      </c>
      <c r="B196" s="53" t="s">
        <v>85</v>
      </c>
      <c r="C196" s="67" t="s">
        <v>10</v>
      </c>
      <c r="D196" s="54">
        <v>645</v>
      </c>
      <c r="E196" s="68">
        <v>3125</v>
      </c>
      <c r="F196" s="68">
        <v>1314</v>
      </c>
      <c r="G196" s="54">
        <v>4102</v>
      </c>
      <c r="H196" s="69">
        <f t="shared" si="6"/>
        <v>1.31</v>
      </c>
      <c r="I196" s="55">
        <f t="shared" si="7"/>
        <v>2.04</v>
      </c>
      <c r="J196" s="70">
        <v>215</v>
      </c>
      <c r="K196" s="56">
        <f t="shared" si="8"/>
        <v>6.9</v>
      </c>
    </row>
    <row r="197" spans="1:11" s="11" customFormat="1" ht="18" customHeight="1" x14ac:dyDescent="0.15">
      <c r="A197" s="52" t="s">
        <v>84</v>
      </c>
      <c r="B197" s="53" t="s">
        <v>85</v>
      </c>
      <c r="C197" s="67" t="s">
        <v>11</v>
      </c>
      <c r="D197" s="54">
        <v>621</v>
      </c>
      <c r="E197" s="68">
        <v>3008</v>
      </c>
      <c r="F197" s="68">
        <v>1675</v>
      </c>
      <c r="G197" s="54">
        <v>4169</v>
      </c>
      <c r="H197" s="69">
        <f t="shared" si="6"/>
        <v>1.39</v>
      </c>
      <c r="I197" s="55">
        <f t="shared" si="7"/>
        <v>2.7</v>
      </c>
      <c r="J197" s="70">
        <v>214</v>
      </c>
      <c r="K197" s="56">
        <f t="shared" si="8"/>
        <v>7.1</v>
      </c>
    </row>
    <row r="198" spans="1:11" s="11" customFormat="1" ht="18" customHeight="1" x14ac:dyDescent="0.15">
      <c r="A198" s="59" t="s">
        <v>84</v>
      </c>
      <c r="B198" s="60" t="s">
        <v>85</v>
      </c>
      <c r="C198" s="71" t="s">
        <v>12</v>
      </c>
      <c r="D198" s="72">
        <v>545</v>
      </c>
      <c r="E198" s="72">
        <v>2849</v>
      </c>
      <c r="F198" s="72">
        <v>1380</v>
      </c>
      <c r="G198" s="61">
        <v>4088</v>
      </c>
      <c r="H198" s="73">
        <f t="shared" si="6"/>
        <v>1.43</v>
      </c>
      <c r="I198" s="62">
        <f t="shared" si="7"/>
        <v>2.5299999999999998</v>
      </c>
      <c r="J198" s="74">
        <v>186</v>
      </c>
      <c r="K198" s="63">
        <f t="shared" si="8"/>
        <v>6.5</v>
      </c>
    </row>
    <row r="199" spans="1:11" s="11" customFormat="1" ht="18" customHeight="1" x14ac:dyDescent="0.15">
      <c r="A199" s="46" t="s">
        <v>76</v>
      </c>
      <c r="B199" s="47" t="s">
        <v>77</v>
      </c>
      <c r="C199" s="64" t="s">
        <v>1</v>
      </c>
      <c r="D199" s="48">
        <v>742</v>
      </c>
      <c r="E199" s="48">
        <v>2937</v>
      </c>
      <c r="F199" s="49">
        <v>1368</v>
      </c>
      <c r="G199" s="48">
        <v>4161</v>
      </c>
      <c r="H199" s="65">
        <f>IF(E199="","",ROUND(G199/E199,2))</f>
        <v>1.42</v>
      </c>
      <c r="I199" s="50">
        <f>IF(D199="","",ROUND(F199/D199,2))</f>
        <v>1.84</v>
      </c>
      <c r="J199" s="66">
        <v>173</v>
      </c>
      <c r="K199" s="51">
        <f>IF(E199="","",ROUND(J199/E199*100,1))</f>
        <v>5.9</v>
      </c>
    </row>
    <row r="200" spans="1:11" s="11" customFormat="1" ht="18" customHeight="1" x14ac:dyDescent="0.15">
      <c r="A200" s="52" t="s">
        <v>76</v>
      </c>
      <c r="B200" s="53" t="s">
        <v>77</v>
      </c>
      <c r="C200" s="67" t="s">
        <v>2</v>
      </c>
      <c r="D200" s="54">
        <v>755</v>
      </c>
      <c r="E200" s="54">
        <v>3059</v>
      </c>
      <c r="F200" s="68">
        <v>1842</v>
      </c>
      <c r="G200" s="54">
        <v>4395</v>
      </c>
      <c r="H200" s="69">
        <f t="shared" ref="H200:H208" si="9">IF(E200="","",ROUND(G200/E200,2))</f>
        <v>1.44</v>
      </c>
      <c r="I200" s="55">
        <f t="shared" ref="I200:I210" si="10">IF(D200="","",ROUND(F200/D200,2))</f>
        <v>2.44</v>
      </c>
      <c r="J200" s="70">
        <v>205</v>
      </c>
      <c r="K200" s="56">
        <f t="shared" ref="K200:K210" si="11">IF(E200="","",ROUND(J200/E200*100,1))</f>
        <v>6.7</v>
      </c>
    </row>
    <row r="201" spans="1:11" s="11" customFormat="1" ht="18" customHeight="1" x14ac:dyDescent="0.15">
      <c r="A201" s="52" t="s">
        <v>76</v>
      </c>
      <c r="B201" s="53" t="s">
        <v>77</v>
      </c>
      <c r="C201" s="67" t="s">
        <v>3</v>
      </c>
      <c r="D201" s="54">
        <v>801</v>
      </c>
      <c r="E201" s="54">
        <v>3190</v>
      </c>
      <c r="F201" s="68">
        <v>1524</v>
      </c>
      <c r="G201" s="54">
        <v>4385</v>
      </c>
      <c r="H201" s="69">
        <f t="shared" si="9"/>
        <v>1.37</v>
      </c>
      <c r="I201" s="55">
        <f t="shared" si="10"/>
        <v>1.9</v>
      </c>
      <c r="J201" s="70">
        <v>252</v>
      </c>
      <c r="K201" s="56">
        <f t="shared" si="11"/>
        <v>7.9</v>
      </c>
    </row>
    <row r="202" spans="1:11" s="11" customFormat="1" ht="18" customHeight="1" x14ac:dyDescent="0.15">
      <c r="A202" s="52" t="s">
        <v>76</v>
      </c>
      <c r="B202" s="53" t="s">
        <v>77</v>
      </c>
      <c r="C202" s="67" t="s">
        <v>4</v>
      </c>
      <c r="D202" s="54">
        <v>1079</v>
      </c>
      <c r="E202" s="54">
        <v>3450</v>
      </c>
      <c r="F202" s="68">
        <v>1503</v>
      </c>
      <c r="G202" s="54">
        <v>4418</v>
      </c>
      <c r="H202" s="69">
        <f t="shared" si="9"/>
        <v>1.28</v>
      </c>
      <c r="I202" s="55">
        <f t="shared" si="10"/>
        <v>1.39</v>
      </c>
      <c r="J202" s="70">
        <v>338</v>
      </c>
      <c r="K202" s="56">
        <f t="shared" si="11"/>
        <v>9.8000000000000007</v>
      </c>
    </row>
    <row r="203" spans="1:11" s="11" customFormat="1" ht="18" customHeight="1" x14ac:dyDescent="0.15">
      <c r="A203" s="52" t="s">
        <v>76</v>
      </c>
      <c r="B203" s="53" t="s">
        <v>77</v>
      </c>
      <c r="C203" s="67" t="s">
        <v>5</v>
      </c>
      <c r="D203" s="54">
        <v>744</v>
      </c>
      <c r="E203" s="68">
        <v>3345</v>
      </c>
      <c r="F203" s="68">
        <v>1575</v>
      </c>
      <c r="G203" s="54">
        <v>4288</v>
      </c>
      <c r="H203" s="69">
        <f t="shared" si="9"/>
        <v>1.28</v>
      </c>
      <c r="I203" s="55">
        <f t="shared" si="10"/>
        <v>2.12</v>
      </c>
      <c r="J203" s="70">
        <v>233</v>
      </c>
      <c r="K203" s="56">
        <f t="shared" si="11"/>
        <v>7</v>
      </c>
    </row>
    <row r="204" spans="1:11" s="11" customFormat="1" ht="18" customHeight="1" x14ac:dyDescent="0.15">
      <c r="A204" s="52" t="s">
        <v>76</v>
      </c>
      <c r="B204" s="53" t="s">
        <v>77</v>
      </c>
      <c r="C204" s="67" t="s">
        <v>6</v>
      </c>
      <c r="D204" s="54">
        <v>683</v>
      </c>
      <c r="E204" s="68">
        <v>3192</v>
      </c>
      <c r="F204" s="68">
        <v>1519</v>
      </c>
      <c r="G204" s="54">
        <v>4346</v>
      </c>
      <c r="H204" s="69">
        <f t="shared" si="9"/>
        <v>1.36</v>
      </c>
      <c r="I204" s="55">
        <f t="shared" si="10"/>
        <v>2.2200000000000002</v>
      </c>
      <c r="J204" s="70">
        <v>244</v>
      </c>
      <c r="K204" s="56">
        <f t="shared" si="11"/>
        <v>7.6</v>
      </c>
    </row>
    <row r="205" spans="1:11" s="11" customFormat="1" ht="18" customHeight="1" x14ac:dyDescent="0.15">
      <c r="A205" s="52" t="s">
        <v>76</v>
      </c>
      <c r="B205" s="53" t="s">
        <v>77</v>
      </c>
      <c r="C205" s="67" t="s">
        <v>7</v>
      </c>
      <c r="D205" s="54">
        <v>690</v>
      </c>
      <c r="E205" s="68">
        <v>3012</v>
      </c>
      <c r="F205" s="68">
        <v>1588</v>
      </c>
      <c r="G205" s="54">
        <v>4409</v>
      </c>
      <c r="H205" s="69">
        <f t="shared" si="9"/>
        <v>1.46</v>
      </c>
      <c r="I205" s="55">
        <f t="shared" si="10"/>
        <v>2.2999999999999998</v>
      </c>
      <c r="J205" s="70">
        <v>194</v>
      </c>
      <c r="K205" s="56">
        <f t="shared" si="11"/>
        <v>6.4</v>
      </c>
    </row>
    <row r="206" spans="1:11" s="11" customFormat="1" ht="18" customHeight="1" x14ac:dyDescent="0.15">
      <c r="A206" s="52" t="s">
        <v>76</v>
      </c>
      <c r="B206" s="53" t="s">
        <v>77</v>
      </c>
      <c r="C206" s="67" t="s">
        <v>8</v>
      </c>
      <c r="D206" s="54">
        <v>707</v>
      </c>
      <c r="E206" s="68">
        <v>3044</v>
      </c>
      <c r="F206" s="68">
        <v>1606</v>
      </c>
      <c r="G206" s="54">
        <v>4409</v>
      </c>
      <c r="H206" s="69">
        <f t="shared" si="9"/>
        <v>1.45</v>
      </c>
      <c r="I206" s="55">
        <f t="shared" si="10"/>
        <v>2.27</v>
      </c>
      <c r="J206" s="70">
        <v>198</v>
      </c>
      <c r="K206" s="56">
        <f t="shared" si="11"/>
        <v>6.5</v>
      </c>
    </row>
    <row r="207" spans="1:11" s="11" customFormat="1" ht="18" customHeight="1" x14ac:dyDescent="0.15">
      <c r="A207" s="52" t="s">
        <v>76</v>
      </c>
      <c r="B207" s="53" t="s">
        <v>77</v>
      </c>
      <c r="C207" s="67" t="s">
        <v>9</v>
      </c>
      <c r="D207" s="54">
        <v>657</v>
      </c>
      <c r="E207" s="68">
        <v>2989</v>
      </c>
      <c r="F207" s="68">
        <v>1463</v>
      </c>
      <c r="G207" s="54">
        <v>4409</v>
      </c>
      <c r="H207" s="69">
        <f t="shared" si="9"/>
        <v>1.48</v>
      </c>
      <c r="I207" s="55">
        <f t="shared" si="10"/>
        <v>2.23</v>
      </c>
      <c r="J207" s="70">
        <v>211</v>
      </c>
      <c r="K207" s="56">
        <f t="shared" si="11"/>
        <v>7.1</v>
      </c>
    </row>
    <row r="208" spans="1:11" s="11" customFormat="1" ht="18" customHeight="1" x14ac:dyDescent="0.15">
      <c r="A208" s="52" t="s">
        <v>76</v>
      </c>
      <c r="B208" s="53" t="s">
        <v>77</v>
      </c>
      <c r="C208" s="67" t="s">
        <v>10</v>
      </c>
      <c r="D208" s="54">
        <v>639</v>
      </c>
      <c r="E208" s="68">
        <v>2879</v>
      </c>
      <c r="F208" s="68">
        <v>1516</v>
      </c>
      <c r="G208" s="54">
        <v>4305</v>
      </c>
      <c r="H208" s="69">
        <f t="shared" si="9"/>
        <v>1.5</v>
      </c>
      <c r="I208" s="55">
        <f t="shared" si="10"/>
        <v>2.37</v>
      </c>
      <c r="J208" s="70">
        <v>208</v>
      </c>
      <c r="K208" s="56">
        <f t="shared" si="11"/>
        <v>7.2</v>
      </c>
    </row>
    <row r="209" spans="1:11" s="11" customFormat="1" ht="18" customHeight="1" x14ac:dyDescent="0.15">
      <c r="A209" s="52" t="s">
        <v>76</v>
      </c>
      <c r="B209" s="53" t="s">
        <v>77</v>
      </c>
      <c r="C209" s="67" t="s">
        <v>11</v>
      </c>
      <c r="D209" s="54">
        <v>586</v>
      </c>
      <c r="E209" s="68">
        <v>2688</v>
      </c>
      <c r="F209" s="68">
        <v>1407</v>
      </c>
      <c r="G209" s="54">
        <v>4143</v>
      </c>
      <c r="H209" s="69">
        <f>IF(E209="","",ROUND(G209/E209,2))</f>
        <v>1.54</v>
      </c>
      <c r="I209" s="55">
        <f t="shared" si="10"/>
        <v>2.4</v>
      </c>
      <c r="J209" s="70">
        <v>208</v>
      </c>
      <c r="K209" s="56">
        <f t="shared" si="11"/>
        <v>7.7</v>
      </c>
    </row>
    <row r="210" spans="1:11" s="11" customFormat="1" ht="18" customHeight="1" x14ac:dyDescent="0.15">
      <c r="A210" s="59" t="s">
        <v>76</v>
      </c>
      <c r="B210" s="60" t="s">
        <v>77</v>
      </c>
      <c r="C210" s="71" t="s">
        <v>12</v>
      </c>
      <c r="D210" s="72">
        <v>555</v>
      </c>
      <c r="E210" s="72">
        <v>2537</v>
      </c>
      <c r="F210" s="72">
        <v>1333</v>
      </c>
      <c r="G210" s="61">
        <v>4040</v>
      </c>
      <c r="H210" s="73">
        <f>IF(E210="","",ROUND(G210/E210,2))</f>
        <v>1.59</v>
      </c>
      <c r="I210" s="62">
        <f t="shared" si="10"/>
        <v>2.4</v>
      </c>
      <c r="J210" s="74">
        <v>131</v>
      </c>
      <c r="K210" s="63">
        <f t="shared" si="11"/>
        <v>5.2</v>
      </c>
    </row>
    <row r="211" spans="1:11" s="11" customFormat="1" ht="18" customHeight="1" x14ac:dyDescent="0.15">
      <c r="A211" s="46" t="s">
        <v>79</v>
      </c>
      <c r="B211" s="47" t="s">
        <v>80</v>
      </c>
      <c r="C211" s="64" t="s">
        <v>1</v>
      </c>
      <c r="D211" s="48">
        <v>793</v>
      </c>
      <c r="E211" s="48">
        <v>2696</v>
      </c>
      <c r="F211" s="49">
        <v>1578</v>
      </c>
      <c r="G211" s="48">
        <v>4148</v>
      </c>
      <c r="H211" s="65">
        <f>IF(E211="","",ROUND(G211/E211,2))</f>
        <v>1.54</v>
      </c>
      <c r="I211" s="50">
        <f>IF(D211="","",ROUND(F211/D211,2))</f>
        <v>1.99</v>
      </c>
      <c r="J211" s="66">
        <v>172</v>
      </c>
      <c r="K211" s="51">
        <f>IF(E211="","",ROUND(J211/E211*100,1))</f>
        <v>6.4</v>
      </c>
    </row>
    <row r="212" spans="1:11" s="11" customFormat="1" ht="18" customHeight="1" x14ac:dyDescent="0.15">
      <c r="A212" s="52" t="s">
        <v>79</v>
      </c>
      <c r="B212" s="53" t="s">
        <v>80</v>
      </c>
      <c r="C212" s="67" t="s">
        <v>2</v>
      </c>
      <c r="D212" s="54">
        <v>794</v>
      </c>
      <c r="E212" s="54">
        <v>2899</v>
      </c>
      <c r="F212" s="68">
        <v>1521</v>
      </c>
      <c r="G212" s="54">
        <v>4188</v>
      </c>
      <c r="H212" s="69">
        <f t="shared" ref="H212:H222" si="12">IF(E212="","",ROUND(G212/E212,2))</f>
        <v>1.44</v>
      </c>
      <c r="I212" s="55">
        <f t="shared" ref="I212:I222" si="13">IF(D212="","",ROUND(F212/D212,2))</f>
        <v>1.92</v>
      </c>
      <c r="J212" s="70">
        <v>188</v>
      </c>
      <c r="K212" s="56">
        <f t="shared" ref="K212:K222" si="14">IF(E212="","",ROUND(J212/E212*100,1))</f>
        <v>6.5</v>
      </c>
    </row>
    <row r="213" spans="1:11" s="11" customFormat="1" ht="18" customHeight="1" x14ac:dyDescent="0.15">
      <c r="A213" s="52" t="s">
        <v>79</v>
      </c>
      <c r="B213" s="53" t="s">
        <v>80</v>
      </c>
      <c r="C213" s="67" t="s">
        <v>3</v>
      </c>
      <c r="D213" s="54">
        <v>804</v>
      </c>
      <c r="E213" s="54">
        <v>3085</v>
      </c>
      <c r="F213" s="68">
        <v>1187</v>
      </c>
      <c r="G213" s="54">
        <v>3954</v>
      </c>
      <c r="H213" s="69">
        <f t="shared" si="12"/>
        <v>1.28</v>
      </c>
      <c r="I213" s="55">
        <f t="shared" si="13"/>
        <v>1.48</v>
      </c>
      <c r="J213" s="70">
        <v>285</v>
      </c>
      <c r="K213" s="56">
        <f t="shared" si="14"/>
        <v>9.1999999999999993</v>
      </c>
    </row>
    <row r="214" spans="1:11" s="11" customFormat="1" ht="18" customHeight="1" x14ac:dyDescent="0.15">
      <c r="A214" s="52" t="s">
        <v>79</v>
      </c>
      <c r="B214" s="53" t="s">
        <v>80</v>
      </c>
      <c r="C214" s="67" t="s">
        <v>4</v>
      </c>
      <c r="D214" s="54">
        <v>969</v>
      </c>
      <c r="E214" s="54">
        <v>3171</v>
      </c>
      <c r="F214" s="68">
        <v>1265</v>
      </c>
      <c r="G214" s="54">
        <v>3529</v>
      </c>
      <c r="H214" s="69">
        <f t="shared" si="12"/>
        <v>1.1100000000000001</v>
      </c>
      <c r="I214" s="55">
        <f t="shared" si="13"/>
        <v>1.31</v>
      </c>
      <c r="J214" s="70">
        <v>255</v>
      </c>
      <c r="K214" s="56">
        <f t="shared" si="14"/>
        <v>8</v>
      </c>
    </row>
    <row r="215" spans="1:11" s="11" customFormat="1" ht="18" customHeight="1" x14ac:dyDescent="0.15">
      <c r="A215" s="52" t="s">
        <v>79</v>
      </c>
      <c r="B215" s="53" t="s">
        <v>80</v>
      </c>
      <c r="C215" s="67" t="s">
        <v>5</v>
      </c>
      <c r="D215" s="54">
        <v>779</v>
      </c>
      <c r="E215" s="68">
        <v>3184</v>
      </c>
      <c r="F215" s="68">
        <v>1181</v>
      </c>
      <c r="G215" s="54">
        <v>3398</v>
      </c>
      <c r="H215" s="69">
        <f t="shared" si="12"/>
        <v>1.07</v>
      </c>
      <c r="I215" s="55">
        <f t="shared" si="13"/>
        <v>1.52</v>
      </c>
      <c r="J215" s="70">
        <v>216</v>
      </c>
      <c r="K215" s="56">
        <f t="shared" si="14"/>
        <v>6.8</v>
      </c>
    </row>
    <row r="216" spans="1:11" s="11" customFormat="1" ht="18" customHeight="1" x14ac:dyDescent="0.15">
      <c r="A216" s="52" t="s">
        <v>79</v>
      </c>
      <c r="B216" s="53" t="s">
        <v>80</v>
      </c>
      <c r="C216" s="67" t="s">
        <v>6</v>
      </c>
      <c r="D216" s="54">
        <v>728</v>
      </c>
      <c r="E216" s="68">
        <v>3154</v>
      </c>
      <c r="F216" s="68">
        <v>1267</v>
      </c>
      <c r="G216" s="54">
        <v>3522</v>
      </c>
      <c r="H216" s="69">
        <f t="shared" si="12"/>
        <v>1.1200000000000001</v>
      </c>
      <c r="I216" s="55">
        <f t="shared" si="13"/>
        <v>1.74</v>
      </c>
      <c r="J216" s="70">
        <v>201</v>
      </c>
      <c r="K216" s="56">
        <f t="shared" si="14"/>
        <v>6.4</v>
      </c>
    </row>
    <row r="217" spans="1:11" s="11" customFormat="1" ht="18" customHeight="1" x14ac:dyDescent="0.15">
      <c r="A217" s="52" t="s">
        <v>79</v>
      </c>
      <c r="B217" s="53" t="s">
        <v>80</v>
      </c>
      <c r="C217" s="67" t="s">
        <v>7</v>
      </c>
      <c r="D217" s="54">
        <v>647</v>
      </c>
      <c r="E217" s="68">
        <v>2969</v>
      </c>
      <c r="F217" s="68">
        <v>1321</v>
      </c>
      <c r="G217" s="54">
        <v>3558</v>
      </c>
      <c r="H217" s="69">
        <f t="shared" si="12"/>
        <v>1.2</v>
      </c>
      <c r="I217" s="55">
        <f t="shared" si="13"/>
        <v>2.04</v>
      </c>
      <c r="J217" s="70">
        <v>174</v>
      </c>
      <c r="K217" s="56">
        <f t="shared" si="14"/>
        <v>5.9</v>
      </c>
    </row>
    <row r="218" spans="1:11" s="11" customFormat="1" ht="18" customHeight="1" x14ac:dyDescent="0.15">
      <c r="A218" s="52" t="s">
        <v>79</v>
      </c>
      <c r="B218" s="53" t="s">
        <v>80</v>
      </c>
      <c r="C218" s="67" t="s">
        <v>8</v>
      </c>
      <c r="D218" s="54">
        <v>750</v>
      </c>
      <c r="E218" s="68">
        <v>3050</v>
      </c>
      <c r="F218" s="68">
        <v>1254</v>
      </c>
      <c r="G218" s="54">
        <v>3655</v>
      </c>
      <c r="H218" s="69">
        <f t="shared" si="12"/>
        <v>1.2</v>
      </c>
      <c r="I218" s="55">
        <f t="shared" si="13"/>
        <v>1.67</v>
      </c>
      <c r="J218" s="70">
        <v>209</v>
      </c>
      <c r="K218" s="56">
        <f t="shared" si="14"/>
        <v>6.9</v>
      </c>
    </row>
    <row r="219" spans="1:11" s="11" customFormat="1" ht="18" customHeight="1" x14ac:dyDescent="0.15">
      <c r="A219" s="52" t="s">
        <v>79</v>
      </c>
      <c r="B219" s="53" t="s">
        <v>80</v>
      </c>
      <c r="C219" s="67" t="s">
        <v>9</v>
      </c>
      <c r="D219" s="54">
        <v>648</v>
      </c>
      <c r="E219" s="68">
        <v>3025</v>
      </c>
      <c r="F219" s="68">
        <v>1191</v>
      </c>
      <c r="G219" s="54">
        <v>3572</v>
      </c>
      <c r="H219" s="69">
        <f t="shared" si="12"/>
        <v>1.18</v>
      </c>
      <c r="I219" s="55">
        <f t="shared" si="13"/>
        <v>1.84</v>
      </c>
      <c r="J219" s="70">
        <v>219</v>
      </c>
      <c r="K219" s="56">
        <f t="shared" si="14"/>
        <v>7.2</v>
      </c>
    </row>
    <row r="220" spans="1:11" s="11" customFormat="1" ht="18" customHeight="1" x14ac:dyDescent="0.15">
      <c r="A220" s="52" t="s">
        <v>79</v>
      </c>
      <c r="B220" s="53" t="s">
        <v>80</v>
      </c>
      <c r="C220" s="67" t="s">
        <v>10</v>
      </c>
      <c r="D220" s="54">
        <v>613</v>
      </c>
      <c r="E220" s="68">
        <v>2896</v>
      </c>
      <c r="F220" s="68">
        <v>1379</v>
      </c>
      <c r="G220" s="54">
        <v>3607</v>
      </c>
      <c r="H220" s="69">
        <f t="shared" si="12"/>
        <v>1.25</v>
      </c>
      <c r="I220" s="55">
        <f t="shared" si="13"/>
        <v>2.25</v>
      </c>
      <c r="J220" s="70">
        <v>229</v>
      </c>
      <c r="K220" s="56">
        <f t="shared" si="14"/>
        <v>7.9</v>
      </c>
    </row>
    <row r="221" spans="1:11" s="11" customFormat="1" ht="18" customHeight="1" x14ac:dyDescent="0.15">
      <c r="A221" s="52" t="s">
        <v>79</v>
      </c>
      <c r="B221" s="53" t="s">
        <v>80</v>
      </c>
      <c r="C221" s="67" t="s">
        <v>11</v>
      </c>
      <c r="D221" s="54">
        <v>639</v>
      </c>
      <c r="E221" s="68">
        <v>2709</v>
      </c>
      <c r="F221" s="68">
        <v>1180</v>
      </c>
      <c r="G221" s="54">
        <v>3524</v>
      </c>
      <c r="H221" s="69">
        <f>IF(E221="","",ROUND(G221/E221,2))</f>
        <v>1.3</v>
      </c>
      <c r="I221" s="55">
        <f t="shared" si="13"/>
        <v>1.85</v>
      </c>
      <c r="J221" s="70">
        <v>178</v>
      </c>
      <c r="K221" s="56">
        <f t="shared" si="14"/>
        <v>6.6</v>
      </c>
    </row>
    <row r="222" spans="1:11" s="11" customFormat="1" ht="18" customHeight="1" x14ac:dyDescent="0.15">
      <c r="A222" s="59" t="s">
        <v>79</v>
      </c>
      <c r="B222" s="60" t="s">
        <v>80</v>
      </c>
      <c r="C222" s="71" t="s">
        <v>12</v>
      </c>
      <c r="D222" s="72">
        <v>542</v>
      </c>
      <c r="E222" s="72">
        <v>2606</v>
      </c>
      <c r="F222" s="72">
        <v>1259</v>
      </c>
      <c r="G222" s="61">
        <v>3647</v>
      </c>
      <c r="H222" s="73">
        <f t="shared" si="12"/>
        <v>1.4</v>
      </c>
      <c r="I222" s="62">
        <f t="shared" si="13"/>
        <v>2.3199999999999998</v>
      </c>
      <c r="J222" s="74">
        <v>159</v>
      </c>
      <c r="K222" s="63">
        <f t="shared" si="14"/>
        <v>6.1</v>
      </c>
    </row>
    <row r="223" spans="1:11" s="11" customFormat="1" ht="18" customHeight="1" x14ac:dyDescent="0.15">
      <c r="A223" s="46" t="s">
        <v>123</v>
      </c>
      <c r="B223" s="47" t="s">
        <v>124</v>
      </c>
      <c r="C223" s="64" t="s">
        <v>1</v>
      </c>
      <c r="D223" s="48">
        <v>799</v>
      </c>
      <c r="E223" s="48">
        <v>2806</v>
      </c>
      <c r="F223" s="49">
        <v>1242</v>
      </c>
      <c r="G223" s="48">
        <v>3554</v>
      </c>
      <c r="H223" s="65">
        <f>IF(E223="","",ROUND(G223/E223,2))</f>
        <v>1.27</v>
      </c>
      <c r="I223" s="50">
        <f>IF(D223="","",ROUND(F223/D223,2))</f>
        <v>1.55</v>
      </c>
      <c r="J223" s="66">
        <v>137</v>
      </c>
      <c r="K223" s="51">
        <f>IF(E223="","",ROUND(J223/E223*100,1))</f>
        <v>4.9000000000000004</v>
      </c>
    </row>
    <row r="224" spans="1:11" s="11" customFormat="1" ht="18" customHeight="1" x14ac:dyDescent="0.15">
      <c r="A224" s="52" t="s">
        <v>123</v>
      </c>
      <c r="B224" s="53" t="s">
        <v>124</v>
      </c>
      <c r="C224" s="67" t="s">
        <v>2</v>
      </c>
      <c r="D224" s="54">
        <v>760</v>
      </c>
      <c r="E224" s="54">
        <v>2964</v>
      </c>
      <c r="F224" s="68">
        <v>1412</v>
      </c>
      <c r="G224" s="54">
        <v>3766</v>
      </c>
      <c r="H224" s="69">
        <f t="shared" ref="H224:H232" si="15">IF(E224="","",ROUND(G224/E224,2))</f>
        <v>1.27</v>
      </c>
      <c r="I224" s="55">
        <f t="shared" ref="I224:I233" si="16">IF(D224="","",ROUND(F224/D224,2))</f>
        <v>1.86</v>
      </c>
      <c r="J224" s="70">
        <v>244</v>
      </c>
      <c r="K224" s="56">
        <f t="shared" ref="K224:K234" si="17">IF(E224="","",ROUND(J224/E224*100,1))</f>
        <v>8.1999999999999993</v>
      </c>
    </row>
    <row r="225" spans="1:11" s="11" customFormat="1" ht="18" customHeight="1" x14ac:dyDescent="0.15">
      <c r="A225" s="52" t="s">
        <v>123</v>
      </c>
      <c r="B225" s="53" t="s">
        <v>124</v>
      </c>
      <c r="C225" s="67" t="s">
        <v>3</v>
      </c>
      <c r="D225" s="54">
        <v>696</v>
      </c>
      <c r="E225" s="54">
        <v>2955</v>
      </c>
      <c r="F225" s="68">
        <v>1301</v>
      </c>
      <c r="G225" s="54">
        <v>3718</v>
      </c>
      <c r="H225" s="69">
        <f t="shared" si="15"/>
        <v>1.26</v>
      </c>
      <c r="I225" s="55">
        <f t="shared" si="16"/>
        <v>1.87</v>
      </c>
      <c r="J225" s="70">
        <v>245</v>
      </c>
      <c r="K225" s="56">
        <f t="shared" si="17"/>
        <v>8.3000000000000007</v>
      </c>
    </row>
    <row r="226" spans="1:11" s="11" customFormat="1" ht="18" customHeight="1" x14ac:dyDescent="0.15">
      <c r="A226" s="52" t="s">
        <v>123</v>
      </c>
      <c r="B226" s="53" t="s">
        <v>124</v>
      </c>
      <c r="C226" s="67" t="s">
        <v>4</v>
      </c>
      <c r="D226" s="54">
        <v>1026</v>
      </c>
      <c r="E226" s="54">
        <v>3176</v>
      </c>
      <c r="F226" s="68">
        <v>1124</v>
      </c>
      <c r="G226" s="54">
        <v>3506</v>
      </c>
      <c r="H226" s="69">
        <f t="shared" si="15"/>
        <v>1.1000000000000001</v>
      </c>
      <c r="I226" s="55">
        <f t="shared" si="16"/>
        <v>1.1000000000000001</v>
      </c>
      <c r="J226" s="70">
        <v>262</v>
      </c>
      <c r="K226" s="56">
        <f t="shared" si="17"/>
        <v>8.1999999999999993</v>
      </c>
    </row>
    <row r="227" spans="1:11" s="11" customFormat="1" ht="18" customHeight="1" x14ac:dyDescent="0.15">
      <c r="A227" s="52" t="s">
        <v>123</v>
      </c>
      <c r="B227" s="53" t="s">
        <v>124</v>
      </c>
      <c r="C227" s="67" t="s">
        <v>5</v>
      </c>
      <c r="D227" s="54">
        <v>785</v>
      </c>
      <c r="E227" s="68">
        <v>3151</v>
      </c>
      <c r="F227" s="68">
        <v>1225</v>
      </c>
      <c r="G227" s="54">
        <v>3434</v>
      </c>
      <c r="H227" s="69">
        <f t="shared" si="15"/>
        <v>1.0900000000000001</v>
      </c>
      <c r="I227" s="55">
        <f t="shared" si="16"/>
        <v>1.56</v>
      </c>
      <c r="J227" s="70">
        <v>223</v>
      </c>
      <c r="K227" s="56">
        <f t="shared" si="17"/>
        <v>7.1</v>
      </c>
    </row>
    <row r="228" spans="1:11" s="11" customFormat="1" ht="18" customHeight="1" x14ac:dyDescent="0.15">
      <c r="A228" s="52" t="s">
        <v>123</v>
      </c>
      <c r="B228" s="53" t="s">
        <v>124</v>
      </c>
      <c r="C228" s="67" t="s">
        <v>6</v>
      </c>
      <c r="D228" s="54">
        <v>613</v>
      </c>
      <c r="E228" s="68">
        <v>2985</v>
      </c>
      <c r="F228" s="68">
        <v>1100</v>
      </c>
      <c r="G228" s="54">
        <v>3260</v>
      </c>
      <c r="H228" s="69">
        <f t="shared" si="15"/>
        <v>1.0900000000000001</v>
      </c>
      <c r="I228" s="55">
        <f t="shared" si="16"/>
        <v>1.79</v>
      </c>
      <c r="J228" s="70">
        <v>232</v>
      </c>
      <c r="K228" s="56">
        <f t="shared" si="17"/>
        <v>7.8</v>
      </c>
    </row>
    <row r="229" spans="1:11" s="11" customFormat="1" ht="18" customHeight="1" x14ac:dyDescent="0.15">
      <c r="A229" s="52" t="s">
        <v>123</v>
      </c>
      <c r="B229" s="53" t="s">
        <v>124</v>
      </c>
      <c r="C229" s="67" t="s">
        <v>7</v>
      </c>
      <c r="D229" s="54">
        <v>610</v>
      </c>
      <c r="E229" s="68">
        <v>2753</v>
      </c>
      <c r="F229" s="68">
        <v>1252</v>
      </c>
      <c r="G229" s="54">
        <v>3342</v>
      </c>
      <c r="H229" s="69">
        <f t="shared" si="15"/>
        <v>1.21</v>
      </c>
      <c r="I229" s="55">
        <f t="shared" si="16"/>
        <v>2.0499999999999998</v>
      </c>
      <c r="J229" s="70">
        <v>188</v>
      </c>
      <c r="K229" s="56">
        <f t="shared" si="17"/>
        <v>6.8</v>
      </c>
    </row>
    <row r="230" spans="1:11" s="11" customFormat="1" ht="18" customHeight="1" x14ac:dyDescent="0.15">
      <c r="A230" s="52" t="s">
        <v>123</v>
      </c>
      <c r="B230" s="53" t="s">
        <v>124</v>
      </c>
      <c r="C230" s="67" t="s">
        <v>8</v>
      </c>
      <c r="D230" s="54">
        <v>562</v>
      </c>
      <c r="E230" s="68">
        <v>2643</v>
      </c>
      <c r="F230" s="68">
        <v>1073</v>
      </c>
      <c r="G230" s="54">
        <v>3266</v>
      </c>
      <c r="H230" s="69">
        <f t="shared" si="15"/>
        <v>1.24</v>
      </c>
      <c r="I230" s="55">
        <f t="shared" si="16"/>
        <v>1.91</v>
      </c>
      <c r="J230" s="70">
        <v>144</v>
      </c>
      <c r="K230" s="56">
        <f t="shared" si="17"/>
        <v>5.4</v>
      </c>
    </row>
    <row r="231" spans="1:11" s="11" customFormat="1" ht="18" customHeight="1" x14ac:dyDescent="0.15">
      <c r="A231" s="52" t="s">
        <v>123</v>
      </c>
      <c r="B231" s="53" t="s">
        <v>124</v>
      </c>
      <c r="C231" s="67" t="s">
        <v>9</v>
      </c>
      <c r="D231" s="54">
        <v>674</v>
      </c>
      <c r="E231" s="68">
        <v>2676</v>
      </c>
      <c r="F231" s="68">
        <v>1181</v>
      </c>
      <c r="G231" s="54">
        <v>3391</v>
      </c>
      <c r="H231" s="69">
        <f t="shared" si="15"/>
        <v>1.27</v>
      </c>
      <c r="I231" s="55">
        <f t="shared" si="16"/>
        <v>1.75</v>
      </c>
      <c r="J231" s="70">
        <v>156</v>
      </c>
      <c r="K231" s="56">
        <f t="shared" si="17"/>
        <v>5.8</v>
      </c>
    </row>
    <row r="232" spans="1:11" s="11" customFormat="1" ht="18" customHeight="1" x14ac:dyDescent="0.15">
      <c r="A232" s="52" t="s">
        <v>123</v>
      </c>
      <c r="B232" s="53" t="s">
        <v>124</v>
      </c>
      <c r="C232" s="67" t="s">
        <v>10</v>
      </c>
      <c r="D232" s="54">
        <v>702</v>
      </c>
      <c r="E232" s="68">
        <v>2770</v>
      </c>
      <c r="F232" s="68">
        <v>1261</v>
      </c>
      <c r="G232" s="54">
        <v>3344</v>
      </c>
      <c r="H232" s="69">
        <f t="shared" si="15"/>
        <v>1.21</v>
      </c>
      <c r="I232" s="55">
        <f t="shared" si="16"/>
        <v>1.8</v>
      </c>
      <c r="J232" s="70">
        <v>192</v>
      </c>
      <c r="K232" s="56">
        <f t="shared" si="17"/>
        <v>6.9</v>
      </c>
    </row>
    <row r="233" spans="1:11" s="11" customFormat="1" ht="18" customHeight="1" x14ac:dyDescent="0.15">
      <c r="A233" s="52" t="s">
        <v>123</v>
      </c>
      <c r="B233" s="53" t="s">
        <v>124</v>
      </c>
      <c r="C233" s="67" t="s">
        <v>11</v>
      </c>
      <c r="D233" s="54">
        <v>637</v>
      </c>
      <c r="E233" s="68">
        <v>2735</v>
      </c>
      <c r="F233" s="68">
        <v>1067</v>
      </c>
      <c r="G233" s="54">
        <v>3270</v>
      </c>
      <c r="H233" s="69">
        <f>IF(E233="","",ROUND(G233/E233,2))</f>
        <v>1.2</v>
      </c>
      <c r="I233" s="55">
        <f t="shared" si="16"/>
        <v>1.68</v>
      </c>
      <c r="J233" s="70">
        <v>155</v>
      </c>
      <c r="K233" s="56">
        <f t="shared" si="17"/>
        <v>5.7</v>
      </c>
    </row>
    <row r="234" spans="1:11" s="11" customFormat="1" ht="18" customHeight="1" x14ac:dyDescent="0.15">
      <c r="A234" s="59" t="s">
        <v>123</v>
      </c>
      <c r="B234" s="60" t="s">
        <v>124</v>
      </c>
      <c r="C234" s="71" t="s">
        <v>12</v>
      </c>
      <c r="D234" s="72">
        <v>493</v>
      </c>
      <c r="E234" s="72">
        <v>2597</v>
      </c>
      <c r="F234" s="72">
        <v>1183</v>
      </c>
      <c r="G234" s="61">
        <v>3350</v>
      </c>
      <c r="H234" s="73">
        <f>IF(E234="","",ROUND(G234/E234,2))</f>
        <v>1.29</v>
      </c>
      <c r="I234" s="62">
        <f>IF(D234="","",ROUND(F234/D234,2))</f>
        <v>2.4</v>
      </c>
      <c r="J234" s="74">
        <v>161</v>
      </c>
      <c r="K234" s="63">
        <f t="shared" si="17"/>
        <v>6.2</v>
      </c>
    </row>
    <row r="235" spans="1:11" s="11" customFormat="1" ht="18" customHeight="1" x14ac:dyDescent="0.15">
      <c r="A235" s="46" t="s">
        <v>127</v>
      </c>
      <c r="B235" s="47" t="s">
        <v>128</v>
      </c>
      <c r="C235" s="64" t="s">
        <v>1</v>
      </c>
      <c r="D235" s="48">
        <v>717</v>
      </c>
      <c r="E235" s="48">
        <v>2670</v>
      </c>
      <c r="F235" s="49">
        <v>1138</v>
      </c>
      <c r="G235" s="48">
        <v>3278</v>
      </c>
      <c r="H235" s="65">
        <f>IF(E235="","",ROUND(G235/E235,2))</f>
        <v>1.23</v>
      </c>
      <c r="I235" s="50">
        <f>IF(D235="","",ROUND(F235/D235,2))</f>
        <v>1.59</v>
      </c>
      <c r="J235" s="66">
        <v>149</v>
      </c>
      <c r="K235" s="51">
        <f>IF(E235="","",ROUND(J235/E235*100,1))</f>
        <v>5.6</v>
      </c>
    </row>
    <row r="236" spans="1:11" s="11" customFormat="1" ht="18" customHeight="1" x14ac:dyDescent="0.15">
      <c r="A236" s="52" t="s">
        <v>127</v>
      </c>
      <c r="B236" s="53" t="s">
        <v>128</v>
      </c>
      <c r="C236" s="67" t="s">
        <v>2</v>
      </c>
      <c r="D236" s="54">
        <v>699</v>
      </c>
      <c r="E236" s="54">
        <v>2780</v>
      </c>
      <c r="F236" s="68">
        <v>1160</v>
      </c>
      <c r="G236" s="54">
        <v>3381</v>
      </c>
      <c r="H236" s="69">
        <f t="shared" ref="H236:H244" si="18">IF(E236="","",ROUND(G236/E236,2))</f>
        <v>1.22</v>
      </c>
      <c r="I236" s="55">
        <f t="shared" ref="I236:I246" si="19">IF(D236="","",ROUND(F236/D236,2))</f>
        <v>1.66</v>
      </c>
      <c r="J236" s="70">
        <v>172</v>
      </c>
      <c r="K236" s="56">
        <f t="shared" ref="K236:K246" si="20">IF(E236="","",ROUND(J236/E236*100,1))</f>
        <v>6.2</v>
      </c>
    </row>
    <row r="237" spans="1:11" s="11" customFormat="1" ht="18" customHeight="1" x14ac:dyDescent="0.15">
      <c r="A237" s="52" t="s">
        <v>127</v>
      </c>
      <c r="B237" s="53" t="s">
        <v>128</v>
      </c>
      <c r="C237" s="67" t="s">
        <v>3</v>
      </c>
      <c r="D237" s="54">
        <v>659</v>
      </c>
      <c r="E237" s="54">
        <v>2893</v>
      </c>
      <c r="F237" s="68">
        <v>1373</v>
      </c>
      <c r="G237" s="54">
        <v>3518</v>
      </c>
      <c r="H237" s="69">
        <f t="shared" si="18"/>
        <v>1.22</v>
      </c>
      <c r="I237" s="55">
        <f t="shared" si="19"/>
        <v>2.08</v>
      </c>
      <c r="J237" s="70">
        <v>223</v>
      </c>
      <c r="K237" s="56">
        <f t="shared" si="20"/>
        <v>7.7</v>
      </c>
    </row>
    <row r="238" spans="1:11" s="11" customFormat="1" ht="18" customHeight="1" x14ac:dyDescent="0.15">
      <c r="A238" s="52" t="s">
        <v>127</v>
      </c>
      <c r="B238" s="53" t="s">
        <v>128</v>
      </c>
      <c r="C238" s="67" t="s">
        <v>4</v>
      </c>
      <c r="D238" s="54">
        <v>961</v>
      </c>
      <c r="E238" s="54">
        <v>3129</v>
      </c>
      <c r="F238" s="68">
        <v>1050</v>
      </c>
      <c r="G238" s="54">
        <v>3359</v>
      </c>
      <c r="H238" s="69">
        <f t="shared" si="18"/>
        <v>1.07</v>
      </c>
      <c r="I238" s="55">
        <f t="shared" si="19"/>
        <v>1.0900000000000001</v>
      </c>
      <c r="J238" s="70">
        <v>268</v>
      </c>
      <c r="K238" s="56">
        <f t="shared" si="20"/>
        <v>8.6</v>
      </c>
    </row>
    <row r="239" spans="1:11" s="11" customFormat="1" ht="18" customHeight="1" x14ac:dyDescent="0.15">
      <c r="A239" s="52" t="s">
        <v>127</v>
      </c>
      <c r="B239" s="53" t="s">
        <v>128</v>
      </c>
      <c r="C239" s="67" t="s">
        <v>5</v>
      </c>
      <c r="D239" s="54"/>
      <c r="E239" s="68"/>
      <c r="F239" s="68"/>
      <c r="G239" s="54"/>
      <c r="H239" s="69" t="str">
        <f t="shared" si="18"/>
        <v/>
      </c>
      <c r="I239" s="55" t="str">
        <f t="shared" si="19"/>
        <v/>
      </c>
      <c r="J239" s="70"/>
      <c r="K239" s="56" t="str">
        <f t="shared" si="20"/>
        <v/>
      </c>
    </row>
    <row r="240" spans="1:11" s="11" customFormat="1" ht="18" customHeight="1" x14ac:dyDescent="0.15">
      <c r="A240" s="52" t="s">
        <v>127</v>
      </c>
      <c r="B240" s="53" t="s">
        <v>128</v>
      </c>
      <c r="C240" s="67" t="s">
        <v>6</v>
      </c>
      <c r="D240" s="54"/>
      <c r="E240" s="68"/>
      <c r="F240" s="68"/>
      <c r="G240" s="54"/>
      <c r="H240" s="69" t="str">
        <f t="shared" si="18"/>
        <v/>
      </c>
      <c r="I240" s="55" t="str">
        <f t="shared" si="19"/>
        <v/>
      </c>
      <c r="J240" s="70"/>
      <c r="K240" s="56" t="str">
        <f t="shared" si="20"/>
        <v/>
      </c>
    </row>
    <row r="241" spans="1:11" s="11" customFormat="1" ht="18" customHeight="1" x14ac:dyDescent="0.15">
      <c r="A241" s="52" t="s">
        <v>127</v>
      </c>
      <c r="B241" s="53" t="s">
        <v>128</v>
      </c>
      <c r="C241" s="67" t="s">
        <v>7</v>
      </c>
      <c r="D241" s="54"/>
      <c r="E241" s="68"/>
      <c r="F241" s="68"/>
      <c r="G241" s="54"/>
      <c r="H241" s="69" t="str">
        <f t="shared" si="18"/>
        <v/>
      </c>
      <c r="I241" s="55" t="str">
        <f t="shared" si="19"/>
        <v/>
      </c>
      <c r="J241" s="70"/>
      <c r="K241" s="56" t="str">
        <f t="shared" si="20"/>
        <v/>
      </c>
    </row>
    <row r="242" spans="1:11" s="11" customFormat="1" ht="18" customHeight="1" x14ac:dyDescent="0.15">
      <c r="A242" s="52" t="s">
        <v>127</v>
      </c>
      <c r="B242" s="53" t="s">
        <v>128</v>
      </c>
      <c r="C242" s="67" t="s">
        <v>8</v>
      </c>
      <c r="D242" s="54"/>
      <c r="E242" s="68"/>
      <c r="F242" s="68"/>
      <c r="G242" s="54"/>
      <c r="H242" s="69" t="str">
        <f t="shared" si="18"/>
        <v/>
      </c>
      <c r="I242" s="55" t="str">
        <f t="shared" si="19"/>
        <v/>
      </c>
      <c r="J242" s="70"/>
      <c r="K242" s="56" t="str">
        <f t="shared" si="20"/>
        <v/>
      </c>
    </row>
    <row r="243" spans="1:11" s="11" customFormat="1" ht="18" customHeight="1" x14ac:dyDescent="0.15">
      <c r="A243" s="52" t="s">
        <v>127</v>
      </c>
      <c r="B243" s="53" t="s">
        <v>128</v>
      </c>
      <c r="C243" s="67" t="s">
        <v>9</v>
      </c>
      <c r="D243" s="54"/>
      <c r="E243" s="68"/>
      <c r="F243" s="68"/>
      <c r="G243" s="54"/>
      <c r="H243" s="69" t="str">
        <f t="shared" si="18"/>
        <v/>
      </c>
      <c r="I243" s="55" t="str">
        <f t="shared" si="19"/>
        <v/>
      </c>
      <c r="J243" s="70"/>
      <c r="K243" s="56" t="str">
        <f t="shared" si="20"/>
        <v/>
      </c>
    </row>
    <row r="244" spans="1:11" s="11" customFormat="1" ht="18" customHeight="1" x14ac:dyDescent="0.15">
      <c r="A244" s="52" t="s">
        <v>127</v>
      </c>
      <c r="B244" s="53" t="s">
        <v>128</v>
      </c>
      <c r="C244" s="67" t="s">
        <v>10</v>
      </c>
      <c r="D244" s="54"/>
      <c r="E244" s="68"/>
      <c r="F244" s="68"/>
      <c r="G244" s="54"/>
      <c r="H244" s="69" t="str">
        <f t="shared" si="18"/>
        <v/>
      </c>
      <c r="I244" s="55" t="str">
        <f t="shared" si="19"/>
        <v/>
      </c>
      <c r="J244" s="70"/>
      <c r="K244" s="56" t="str">
        <f t="shared" si="20"/>
        <v/>
      </c>
    </row>
    <row r="245" spans="1:11" s="11" customFormat="1" ht="18" customHeight="1" x14ac:dyDescent="0.15">
      <c r="A245" s="52" t="s">
        <v>127</v>
      </c>
      <c r="B245" s="53" t="s">
        <v>128</v>
      </c>
      <c r="C245" s="67" t="s">
        <v>11</v>
      </c>
      <c r="D245" s="54"/>
      <c r="E245" s="68"/>
      <c r="F245" s="68"/>
      <c r="G245" s="54"/>
      <c r="H245" s="69" t="str">
        <f>IF(E245="","",ROUND(G245/E245,2))</f>
        <v/>
      </c>
      <c r="I245" s="55" t="str">
        <f t="shared" si="19"/>
        <v/>
      </c>
      <c r="J245" s="70"/>
      <c r="K245" s="56" t="str">
        <f t="shared" si="20"/>
        <v/>
      </c>
    </row>
    <row r="246" spans="1:11" s="11" customFormat="1" ht="18" customHeight="1" x14ac:dyDescent="0.15">
      <c r="A246" s="59" t="s">
        <v>127</v>
      </c>
      <c r="B246" s="60" t="s">
        <v>128</v>
      </c>
      <c r="C246" s="71" t="s">
        <v>12</v>
      </c>
      <c r="D246" s="72"/>
      <c r="E246" s="72"/>
      <c r="F246" s="72"/>
      <c r="G246" s="61"/>
      <c r="H246" s="73" t="str">
        <f>IF(E246="","",ROUND(G246/E246,2))</f>
        <v/>
      </c>
      <c r="I246" s="62" t="str">
        <f t="shared" si="19"/>
        <v/>
      </c>
      <c r="J246" s="74"/>
      <c r="K246" s="63" t="str">
        <f t="shared" si="20"/>
        <v/>
      </c>
    </row>
    <row r="247" spans="1:11" s="11" customFormat="1" ht="9.9499999999999993" customHeight="1" x14ac:dyDescent="0.15">
      <c r="A247" s="53"/>
      <c r="B247" s="53"/>
      <c r="C247" s="8"/>
      <c r="D247" s="70"/>
      <c r="E247" s="70"/>
      <c r="F247" s="70"/>
      <c r="G247" s="70"/>
      <c r="H247" s="75"/>
      <c r="I247" s="75"/>
      <c r="J247" s="70"/>
      <c r="K247" s="76"/>
    </row>
    <row r="248" spans="1:11" s="11" customFormat="1" ht="18" customHeight="1" thickBot="1" x14ac:dyDescent="0.2">
      <c r="A248" s="25" t="s">
        <v>43</v>
      </c>
      <c r="B248" s="25"/>
      <c r="C248" s="26"/>
      <c r="D248" s="26"/>
      <c r="E248" s="26"/>
      <c r="F248" s="45"/>
    </row>
    <row r="249" spans="1:11" s="11" customFormat="1" ht="18" customHeight="1" x14ac:dyDescent="0.15">
      <c r="A249" s="96" t="str">
        <f>"2025（令和7）年"&amp;COUNTA(D235:D246)&amp;"月迄"</f>
        <v>2025（令和7）年4月迄</v>
      </c>
      <c r="B249" s="97"/>
      <c r="C249" s="98"/>
      <c r="D249" s="27">
        <f>SUM(D235:D246)</f>
        <v>3036</v>
      </c>
      <c r="E249" s="27">
        <f>SUM(E235:E246)</f>
        <v>11472</v>
      </c>
      <c r="F249" s="27">
        <f>SUM(F235:F246)</f>
        <v>4721</v>
      </c>
      <c r="G249" s="27">
        <f>SUM(G235:G246)</f>
        <v>13536</v>
      </c>
      <c r="H249" s="32">
        <f>ROUND(G249/E249,2)</f>
        <v>1.18</v>
      </c>
      <c r="I249" s="32">
        <f>ROUND(F249/D249,2)</f>
        <v>1.56</v>
      </c>
      <c r="J249" s="28">
        <f>SUM(J235:J246)</f>
        <v>812</v>
      </c>
      <c r="K249" s="39">
        <f>ROUND(J249/E249*100,1)</f>
        <v>7.1</v>
      </c>
    </row>
    <row r="250" spans="1:11" s="11" customFormat="1" ht="18" customHeight="1" x14ac:dyDescent="0.15">
      <c r="A250" s="99" t="str">
        <f>"前年"&amp;COUNTA(D235:D246)&amp;"月迄"</f>
        <v>前年4月迄</v>
      </c>
      <c r="B250" s="100"/>
      <c r="C250" s="101"/>
      <c r="D250" s="29">
        <f ca="1">SUM(D223:OFFSET(D223,COUNTA($D$235:$D$246)-1,0))</f>
        <v>3281</v>
      </c>
      <c r="E250" s="29">
        <f ca="1">SUM(E223:OFFSET(E223,COUNTA($D$235:$D$246)-1,0))</f>
        <v>11901</v>
      </c>
      <c r="F250" s="29">
        <f ca="1">SUM(F223:OFFSET(F223,COUNTA($D$235:$D$246)-1,0))</f>
        <v>5079</v>
      </c>
      <c r="G250" s="29">
        <f ca="1">SUM(G223:OFFSET(G223,COUNTA($D$235:$D$246)-1,0))</f>
        <v>14544</v>
      </c>
      <c r="H250" s="36">
        <f ca="1">ROUND(G250/E250,2)</f>
        <v>1.22</v>
      </c>
      <c r="I250" s="36">
        <f ca="1">ROUND(F250/D250,2)</f>
        <v>1.55</v>
      </c>
      <c r="J250" s="29">
        <f ca="1">SUM(J223:OFFSET(J223,COUNTA($D$235:$D$246)-1,0))</f>
        <v>888</v>
      </c>
      <c r="K250" s="38">
        <f ca="1">ROUND(J250/E250*100,1)</f>
        <v>7.5</v>
      </c>
    </row>
    <row r="251" spans="1:11" s="11" customFormat="1" ht="18" customHeight="1" thickBot="1" x14ac:dyDescent="0.2">
      <c r="A251" s="93" t="s">
        <v>44</v>
      </c>
      <c r="B251" s="94"/>
      <c r="C251" s="95"/>
      <c r="D251" s="30">
        <f t="shared" ref="D251:K251" ca="1" si="21">D249-D250</f>
        <v>-245</v>
      </c>
      <c r="E251" s="30">
        <f t="shared" ca="1" si="21"/>
        <v>-429</v>
      </c>
      <c r="F251" s="35">
        <f t="shared" ca="1" si="21"/>
        <v>-358</v>
      </c>
      <c r="G251" s="31">
        <f t="shared" ca="1" si="21"/>
        <v>-1008</v>
      </c>
      <c r="H251" s="33">
        <f t="shared" ca="1" si="21"/>
        <v>-4.0000000000000036E-2</v>
      </c>
      <c r="I251" s="33">
        <f t="shared" ca="1" si="21"/>
        <v>1.0000000000000009E-2</v>
      </c>
      <c r="J251" s="31">
        <f ca="1">J249-J250</f>
        <v>-76</v>
      </c>
      <c r="K251" s="34">
        <f t="shared" ca="1" si="21"/>
        <v>-0.40000000000000036</v>
      </c>
    </row>
    <row r="252" spans="1:11" s="11" customFormat="1" ht="18" customHeight="1" x14ac:dyDescent="0.15">
      <c r="A252" s="11" t="s">
        <v>35</v>
      </c>
      <c r="K252" s="45"/>
    </row>
    <row r="253" spans="1:11" ht="18" customHeight="1" x14ac:dyDescent="0.15">
      <c r="A253" s="11" t="s">
        <v>36</v>
      </c>
      <c r="B253" s="11"/>
      <c r="C253" s="11"/>
      <c r="D253" s="11"/>
      <c r="E253" s="11"/>
      <c r="F253" s="11"/>
      <c r="G253" s="11"/>
      <c r="H253" s="11"/>
      <c r="I253" s="11"/>
      <c r="J253" s="11"/>
    </row>
    <row r="254" spans="1:11" ht="18" customHeight="1" x14ac:dyDescent="0.15">
      <c r="A254" s="11" t="s">
        <v>48</v>
      </c>
      <c r="B254" s="11"/>
      <c r="C254" s="11"/>
      <c r="D254" s="11"/>
      <c r="E254" s="11"/>
      <c r="F254" s="11"/>
      <c r="G254" s="11"/>
      <c r="H254" s="11"/>
      <c r="I254" s="11"/>
      <c r="J254" s="11"/>
    </row>
    <row r="255" spans="1:11" ht="18" customHeight="1" x14ac:dyDescent="0.15">
      <c r="A255" s="11" t="s">
        <v>34</v>
      </c>
      <c r="B255" s="11"/>
      <c r="C255" s="11"/>
      <c r="D255" s="11"/>
      <c r="E255" s="11"/>
      <c r="F255" s="11"/>
      <c r="G255" s="11"/>
      <c r="H255" s="11"/>
      <c r="I255" s="11"/>
      <c r="J255" s="11"/>
    </row>
    <row r="256" spans="1:11" ht="18" customHeight="1" x14ac:dyDescent="0.15">
      <c r="A256" s="11">
        <v>1</v>
      </c>
      <c r="B256" s="11"/>
      <c r="C256" s="88" t="s">
        <v>51</v>
      </c>
      <c r="D256" s="88"/>
      <c r="E256" s="11" t="s">
        <v>24</v>
      </c>
      <c r="F256" s="11"/>
      <c r="G256" s="11"/>
      <c r="H256" s="11"/>
      <c r="I256" s="11"/>
      <c r="J256" s="11"/>
    </row>
    <row r="257" spans="1:10" ht="18" customHeight="1" x14ac:dyDescent="0.15">
      <c r="A257" s="11">
        <v>2</v>
      </c>
      <c r="B257" s="11"/>
      <c r="C257" s="88" t="s">
        <v>13</v>
      </c>
      <c r="D257" s="88"/>
      <c r="E257" s="11" t="s">
        <v>25</v>
      </c>
      <c r="F257" s="58"/>
      <c r="G257" s="11"/>
      <c r="H257" s="11"/>
      <c r="I257" s="11"/>
      <c r="J257" s="11"/>
    </row>
    <row r="258" spans="1:10" ht="18" customHeight="1" x14ac:dyDescent="0.15">
      <c r="A258" s="11">
        <v>3</v>
      </c>
      <c r="B258" s="11"/>
      <c r="C258" s="88" t="s">
        <v>14</v>
      </c>
      <c r="D258" s="88"/>
      <c r="E258" s="11" t="s">
        <v>26</v>
      </c>
      <c r="F258" s="11"/>
      <c r="G258" s="11"/>
      <c r="H258" s="11"/>
      <c r="I258" s="11"/>
      <c r="J258" s="11"/>
    </row>
    <row r="259" spans="1:10" ht="18" customHeight="1" x14ac:dyDescent="0.15">
      <c r="A259" s="11">
        <v>4</v>
      </c>
      <c r="B259" s="11"/>
      <c r="C259" s="88" t="s">
        <v>15</v>
      </c>
      <c r="D259" s="88"/>
      <c r="E259" s="11" t="s">
        <v>27</v>
      </c>
      <c r="F259" s="11"/>
      <c r="G259" s="11"/>
      <c r="H259" s="11"/>
      <c r="I259" s="11"/>
      <c r="J259" s="11"/>
    </row>
    <row r="260" spans="1:10" ht="18" customHeight="1" x14ac:dyDescent="0.15">
      <c r="A260" s="11">
        <v>5</v>
      </c>
      <c r="B260" s="11"/>
      <c r="C260" s="88" t="s">
        <v>23</v>
      </c>
      <c r="D260" s="88"/>
      <c r="E260" s="11" t="s">
        <v>28</v>
      </c>
      <c r="F260" s="11"/>
      <c r="G260" s="11"/>
      <c r="H260" s="11"/>
      <c r="I260" s="11"/>
      <c r="J260" s="11"/>
    </row>
    <row r="261" spans="1:10" ht="18" customHeight="1" x14ac:dyDescent="0.15">
      <c r="A261" s="11">
        <v>6</v>
      </c>
      <c r="B261" s="11"/>
      <c r="C261" s="88" t="s">
        <v>16</v>
      </c>
      <c r="D261" s="88"/>
      <c r="E261" s="11" t="s">
        <v>29</v>
      </c>
      <c r="F261" s="11"/>
      <c r="G261" s="11"/>
      <c r="H261" s="11"/>
      <c r="I261" s="11"/>
      <c r="J261" s="11"/>
    </row>
    <row r="262" spans="1:10" ht="18" customHeight="1" x14ac:dyDescent="0.15">
      <c r="A262" s="11">
        <v>7</v>
      </c>
      <c r="B262" s="11"/>
      <c r="C262" s="88" t="s">
        <v>45</v>
      </c>
      <c r="D262" s="88"/>
      <c r="E262" s="11" t="s">
        <v>46</v>
      </c>
      <c r="F262" s="11"/>
      <c r="G262" s="11"/>
      <c r="H262" s="11"/>
      <c r="I262" s="11"/>
      <c r="J262" s="11"/>
    </row>
    <row r="263" spans="1:10" ht="18" customHeight="1" x14ac:dyDescent="0.15">
      <c r="A263" s="11">
        <v>8</v>
      </c>
      <c r="B263" s="11"/>
      <c r="C263" s="88" t="s">
        <v>22</v>
      </c>
      <c r="D263" s="88"/>
      <c r="E263" s="11" t="s">
        <v>47</v>
      </c>
      <c r="F263" s="11"/>
      <c r="G263" s="11"/>
      <c r="H263" s="11"/>
      <c r="I263" s="11"/>
      <c r="J263" s="11"/>
    </row>
    <row r="264" spans="1:10" ht="18" customHeight="1" x14ac:dyDescent="0.15">
      <c r="A264" s="11"/>
      <c r="B264" s="11"/>
      <c r="C264" s="11"/>
      <c r="D264" s="11"/>
      <c r="E264" s="11"/>
      <c r="F264" s="11"/>
      <c r="G264" s="11"/>
      <c r="H264" s="11"/>
      <c r="I264" s="11"/>
      <c r="J264" s="11"/>
    </row>
    <row r="265" spans="1:10" ht="18" customHeight="1" x14ac:dyDescent="0.15"/>
    <row r="266" spans="1:10" ht="18" customHeight="1" x14ac:dyDescent="0.15"/>
    <row r="274" spans="1:11" ht="13.5" customHeight="1" x14ac:dyDescent="0.15"/>
    <row r="276" spans="1:11" x14ac:dyDescent="0.15">
      <c r="K276" s="11"/>
    </row>
    <row r="277" spans="1:11" x14ac:dyDescent="0.15">
      <c r="K277" s="11"/>
    </row>
    <row r="278" spans="1:11" x14ac:dyDescent="0.15">
      <c r="K278" s="11"/>
    </row>
    <row r="279" spans="1:11" x14ac:dyDescent="0.15">
      <c r="K279" s="11"/>
    </row>
    <row r="280" spans="1:11" x14ac:dyDescent="0.15">
      <c r="K280" s="11"/>
    </row>
    <row r="281" spans="1:11" x14ac:dyDescent="0.15">
      <c r="K281" s="11"/>
    </row>
    <row r="282" spans="1:11" x14ac:dyDescent="0.15">
      <c r="K282" s="11"/>
    </row>
    <row r="283" spans="1:11" x14ac:dyDescent="0.15">
      <c r="K283" s="11"/>
    </row>
    <row r="284" spans="1:11" x14ac:dyDescent="0.15">
      <c r="K284" s="11"/>
    </row>
    <row r="285" spans="1:11" x14ac:dyDescent="0.15">
      <c r="K285" s="11"/>
    </row>
    <row r="286" spans="1:11" x14ac:dyDescent="0.15">
      <c r="K286" s="11"/>
    </row>
    <row r="287" spans="1:11" x14ac:dyDescent="0.15">
      <c r="A287" s="11"/>
      <c r="B287" s="11"/>
      <c r="C287" s="11"/>
      <c r="D287" s="11"/>
      <c r="E287" s="11"/>
      <c r="F287" s="11"/>
      <c r="G287" s="11"/>
      <c r="H287" s="11"/>
      <c r="I287" s="11"/>
      <c r="J287" s="11"/>
      <c r="K287" s="11"/>
    </row>
  </sheetData>
  <autoFilter ref="A6:K222" xr:uid="{00000000-0009-0000-0000-000001000000}"/>
  <mergeCells count="22">
    <mergeCell ref="C263:D263"/>
    <mergeCell ref="A249:C249"/>
    <mergeCell ref="C260:D260"/>
    <mergeCell ref="A250:C250"/>
    <mergeCell ref="A4:A6"/>
    <mergeCell ref="B4:B6"/>
    <mergeCell ref="C261:D261"/>
    <mergeCell ref="C262:D262"/>
    <mergeCell ref="J4:J6"/>
    <mergeCell ref="K4:K6"/>
    <mergeCell ref="C259:D259"/>
    <mergeCell ref="E4:E6"/>
    <mergeCell ref="F4:F6"/>
    <mergeCell ref="C4:C6"/>
    <mergeCell ref="D4:D6"/>
    <mergeCell ref="C256:D256"/>
    <mergeCell ref="C257:D257"/>
    <mergeCell ref="G4:G6"/>
    <mergeCell ref="H4:H6"/>
    <mergeCell ref="C258:D258"/>
    <mergeCell ref="A251:C251"/>
    <mergeCell ref="I4:I6"/>
  </mergeCells>
  <phoneticPr fontId="2"/>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0"/>
  <sheetViews>
    <sheetView zoomScaleNormal="100" workbookViewId="0">
      <pane xSplit="2" ySplit="5" topLeftCell="C6" activePane="bottomRight" state="frozen"/>
      <selection pane="topRight" activeCell="C1" sqref="C1"/>
      <selection pane="bottomLeft" activeCell="A6" sqref="A6"/>
      <selection pane="bottomRight"/>
    </sheetView>
  </sheetViews>
  <sheetFormatPr defaultColWidth="9" defaultRowHeight="13.5" x14ac:dyDescent="0.15"/>
  <cols>
    <col min="1" max="1" width="8.125" style="1" customWidth="1"/>
    <col min="2" max="2" width="25.625" style="1" customWidth="1"/>
    <col min="3" max="14" width="7.5" style="1" customWidth="1"/>
    <col min="15" max="16384" width="9" style="1"/>
  </cols>
  <sheetData>
    <row r="1" spans="1:14" ht="16.7" customHeight="1" x14ac:dyDescent="0.15">
      <c r="A1" s="2" t="s">
        <v>37</v>
      </c>
    </row>
    <row r="2" spans="1:14" ht="16.7" customHeight="1" x14ac:dyDescent="0.15"/>
    <row r="3" spans="1:14" ht="16.7" customHeight="1" x14ac:dyDescent="0.15">
      <c r="A3" s="11" t="s">
        <v>38</v>
      </c>
    </row>
    <row r="4" spans="1:14" s="5" customFormat="1" ht="16.7" customHeight="1" x14ac:dyDescent="0.15">
      <c r="A4" s="84" t="s">
        <v>42</v>
      </c>
      <c r="B4" s="85"/>
      <c r="C4" s="81" t="s">
        <v>39</v>
      </c>
      <c r="D4" s="81" t="s">
        <v>2</v>
      </c>
      <c r="E4" s="81" t="s">
        <v>3</v>
      </c>
      <c r="F4" s="81" t="s">
        <v>4</v>
      </c>
      <c r="G4" s="81" t="s">
        <v>5</v>
      </c>
      <c r="H4" s="81" t="s">
        <v>6</v>
      </c>
      <c r="I4" s="81" t="s">
        <v>7</v>
      </c>
      <c r="J4" s="81" t="s">
        <v>8</v>
      </c>
      <c r="K4" s="81" t="s">
        <v>9</v>
      </c>
      <c r="L4" s="81" t="s">
        <v>10</v>
      </c>
      <c r="M4" s="81" t="s">
        <v>11</v>
      </c>
      <c r="N4" s="81" t="s">
        <v>12</v>
      </c>
    </row>
    <row r="5" spans="1:14" s="5" customFormat="1" ht="16.7" customHeight="1" x14ac:dyDescent="0.15">
      <c r="A5" s="86"/>
      <c r="B5" s="87"/>
      <c r="C5" s="83"/>
      <c r="D5" s="83"/>
      <c r="E5" s="83"/>
      <c r="F5" s="83"/>
      <c r="G5" s="83"/>
      <c r="H5" s="83"/>
      <c r="I5" s="83"/>
      <c r="J5" s="83"/>
      <c r="K5" s="83"/>
      <c r="L5" s="83"/>
      <c r="M5" s="83"/>
      <c r="N5" s="83"/>
    </row>
    <row r="6" spans="1:14" s="5" customFormat="1" ht="16.7" customHeight="1" x14ac:dyDescent="0.15">
      <c r="A6" s="81" t="s">
        <v>41</v>
      </c>
      <c r="B6" s="4" t="s">
        <v>53</v>
      </c>
      <c r="C6" s="20">
        <v>0.47</v>
      </c>
      <c r="D6" s="9">
        <v>0.45</v>
      </c>
      <c r="E6" s="9">
        <v>0.47</v>
      </c>
      <c r="F6" s="9">
        <v>0.44</v>
      </c>
      <c r="G6" s="9">
        <v>0.43</v>
      </c>
      <c r="H6" s="9">
        <v>0.43</v>
      </c>
      <c r="I6" s="9">
        <v>0.42</v>
      </c>
      <c r="J6" s="9">
        <v>0.45</v>
      </c>
      <c r="K6" s="9">
        <v>0.5</v>
      </c>
      <c r="L6" s="9">
        <v>0.49</v>
      </c>
      <c r="M6" s="9">
        <v>0.47</v>
      </c>
      <c r="N6" s="21">
        <v>0.43</v>
      </c>
    </row>
    <row r="7" spans="1:14" s="5" customFormat="1" ht="16.7" customHeight="1" x14ac:dyDescent="0.15">
      <c r="A7" s="82"/>
      <c r="B7" s="14" t="s">
        <v>54</v>
      </c>
      <c r="C7" s="12">
        <v>0.42</v>
      </c>
      <c r="D7" s="10">
        <v>0.45</v>
      </c>
      <c r="E7" s="10">
        <v>0.44</v>
      </c>
      <c r="F7" s="10">
        <v>0.38</v>
      </c>
      <c r="G7" s="10">
        <v>0.36</v>
      </c>
      <c r="H7" s="10">
        <v>0.36</v>
      </c>
      <c r="I7" s="10">
        <v>0.38</v>
      </c>
      <c r="J7" s="10">
        <v>0.45</v>
      </c>
      <c r="K7" s="10">
        <v>0.46</v>
      </c>
      <c r="L7" s="10">
        <v>0.44</v>
      </c>
      <c r="M7" s="10">
        <v>0.43</v>
      </c>
      <c r="N7" s="13">
        <v>0.47</v>
      </c>
    </row>
    <row r="8" spans="1:14" s="5" customFormat="1" ht="16.7" customHeight="1" x14ac:dyDescent="0.15">
      <c r="A8" s="82"/>
      <c r="B8" s="14" t="s">
        <v>55</v>
      </c>
      <c r="C8" s="12">
        <v>0.45</v>
      </c>
      <c r="D8" s="10">
        <v>0.45</v>
      </c>
      <c r="E8" s="10">
        <v>0.48</v>
      </c>
      <c r="F8" s="10">
        <v>0.45</v>
      </c>
      <c r="G8" s="10">
        <v>0.43</v>
      </c>
      <c r="H8" s="10">
        <v>0.43</v>
      </c>
      <c r="I8" s="10">
        <v>0.44</v>
      </c>
      <c r="J8" s="10">
        <v>0.46</v>
      </c>
      <c r="K8" s="10">
        <v>0.48</v>
      </c>
      <c r="L8" s="10">
        <v>0.49</v>
      </c>
      <c r="M8" s="10">
        <v>0.45</v>
      </c>
      <c r="N8" s="13">
        <v>0.44</v>
      </c>
    </row>
    <row r="9" spans="1:14" s="5" customFormat="1" ht="16.7" customHeight="1" x14ac:dyDescent="0.15">
      <c r="A9" s="82"/>
      <c r="B9" s="14" t="s">
        <v>56</v>
      </c>
      <c r="C9" s="15">
        <v>0.43</v>
      </c>
      <c r="D9" s="16">
        <v>0.44</v>
      </c>
      <c r="E9" s="16">
        <v>0.45</v>
      </c>
      <c r="F9" s="16">
        <v>0.41</v>
      </c>
      <c r="G9" s="16">
        <v>0.36</v>
      </c>
      <c r="H9" s="16">
        <v>0.36</v>
      </c>
      <c r="I9" s="16">
        <v>0.38</v>
      </c>
      <c r="J9" s="16">
        <v>0.41</v>
      </c>
      <c r="K9" s="16">
        <v>0.48</v>
      </c>
      <c r="L9" s="16">
        <v>0.49</v>
      </c>
      <c r="M9" s="16">
        <v>0.41</v>
      </c>
      <c r="N9" s="17">
        <v>0.35</v>
      </c>
    </row>
    <row r="10" spans="1:14" s="5" customFormat="1" ht="16.7" customHeight="1" x14ac:dyDescent="0.15">
      <c r="A10" s="82"/>
      <c r="B10" s="14" t="s">
        <v>57</v>
      </c>
      <c r="C10" s="15">
        <v>0.34</v>
      </c>
      <c r="D10" s="16">
        <v>0.33</v>
      </c>
      <c r="E10" s="16">
        <v>0.33</v>
      </c>
      <c r="F10" s="16">
        <v>0.28999999999999998</v>
      </c>
      <c r="G10" s="16">
        <v>0.26</v>
      </c>
      <c r="H10" s="16">
        <v>0.27</v>
      </c>
      <c r="I10" s="16">
        <v>0.28999999999999998</v>
      </c>
      <c r="J10" s="16">
        <v>0.33</v>
      </c>
      <c r="K10" s="16">
        <v>0.35</v>
      </c>
      <c r="L10" s="16">
        <v>0.35</v>
      </c>
      <c r="M10" s="16">
        <v>0.36</v>
      </c>
      <c r="N10" s="17">
        <v>0.34</v>
      </c>
    </row>
    <row r="11" spans="1:14" s="5" customFormat="1" ht="16.7" customHeight="1" x14ac:dyDescent="0.15">
      <c r="A11" s="82"/>
      <c r="B11" s="14" t="s">
        <v>58</v>
      </c>
      <c r="C11" s="15">
        <v>0.35</v>
      </c>
      <c r="D11" s="16">
        <v>0.38</v>
      </c>
      <c r="E11" s="16">
        <v>0.36</v>
      </c>
      <c r="F11" s="16">
        <v>0.33</v>
      </c>
      <c r="G11" s="16">
        <v>0.32</v>
      </c>
      <c r="H11" s="16">
        <v>0.33</v>
      </c>
      <c r="I11" s="16">
        <v>0.33</v>
      </c>
      <c r="J11" s="16">
        <v>0.36</v>
      </c>
      <c r="K11" s="16">
        <v>0.39</v>
      </c>
      <c r="L11" s="16">
        <v>0.4</v>
      </c>
      <c r="M11" s="16">
        <v>0.42</v>
      </c>
      <c r="N11" s="17">
        <v>0.4</v>
      </c>
    </row>
    <row r="12" spans="1:14" s="5" customFormat="1" ht="16.7" customHeight="1" x14ac:dyDescent="0.15">
      <c r="A12" s="82"/>
      <c r="B12" s="14" t="s">
        <v>59</v>
      </c>
      <c r="C12" s="15">
        <v>0.42</v>
      </c>
      <c r="D12" s="16">
        <v>0.46</v>
      </c>
      <c r="E12" s="16">
        <v>0.46</v>
      </c>
      <c r="F12" s="16">
        <v>0.38</v>
      </c>
      <c r="G12" s="16">
        <v>0.38</v>
      </c>
      <c r="H12" s="16">
        <v>0.4</v>
      </c>
      <c r="I12" s="16">
        <v>0.42</v>
      </c>
      <c r="J12" s="16">
        <v>0.49</v>
      </c>
      <c r="K12" s="16">
        <v>0.55000000000000004</v>
      </c>
      <c r="L12" s="16">
        <v>0.57999999999999996</v>
      </c>
      <c r="M12" s="16">
        <v>0.56999999999999995</v>
      </c>
      <c r="N12" s="17">
        <v>0.56000000000000005</v>
      </c>
    </row>
    <row r="13" spans="1:14" s="5" customFormat="1" ht="16.7" customHeight="1" x14ac:dyDescent="0.15">
      <c r="A13" s="82"/>
      <c r="B13" s="14" t="s">
        <v>60</v>
      </c>
      <c r="C13" s="22">
        <v>0.56999999999999995</v>
      </c>
      <c r="D13" s="23">
        <v>0.59</v>
      </c>
      <c r="E13" s="23">
        <v>0.55000000000000004</v>
      </c>
      <c r="F13" s="23">
        <v>0.51</v>
      </c>
      <c r="G13" s="23">
        <v>0.53</v>
      </c>
      <c r="H13" s="23">
        <v>0.55000000000000004</v>
      </c>
      <c r="I13" s="23">
        <v>0.57999999999999996</v>
      </c>
      <c r="J13" s="23">
        <v>0.64</v>
      </c>
      <c r="K13" s="23">
        <v>0.65</v>
      </c>
      <c r="L13" s="23">
        <v>0.66</v>
      </c>
      <c r="M13" s="23">
        <v>0.68</v>
      </c>
      <c r="N13" s="24">
        <v>0.7</v>
      </c>
    </row>
    <row r="14" spans="1:14" s="5" customFormat="1" ht="16.7" customHeight="1" x14ac:dyDescent="0.15">
      <c r="A14" s="82"/>
      <c r="B14" s="14" t="s">
        <v>61</v>
      </c>
      <c r="C14" s="22">
        <v>0.64</v>
      </c>
      <c r="D14" s="23">
        <v>0.67</v>
      </c>
      <c r="E14" s="23">
        <v>0.65</v>
      </c>
      <c r="F14" s="23">
        <v>0.61</v>
      </c>
      <c r="G14" s="23">
        <v>0.62</v>
      </c>
      <c r="H14" s="23">
        <v>0.66</v>
      </c>
      <c r="I14" s="23">
        <v>0.73</v>
      </c>
      <c r="J14" s="23">
        <v>0.76</v>
      </c>
      <c r="K14" s="23">
        <v>0.79</v>
      </c>
      <c r="L14" s="23">
        <v>0.82</v>
      </c>
      <c r="M14" s="23">
        <v>0.83</v>
      </c>
      <c r="N14" s="24">
        <v>0.84</v>
      </c>
    </row>
    <row r="15" spans="1:14" s="5" customFormat="1" ht="16.7" customHeight="1" x14ac:dyDescent="0.15">
      <c r="A15" s="82"/>
      <c r="B15" s="14" t="s">
        <v>62</v>
      </c>
      <c r="C15" s="22">
        <v>0.83</v>
      </c>
      <c r="D15" s="23">
        <v>0.86</v>
      </c>
      <c r="E15" s="23">
        <v>0.87</v>
      </c>
      <c r="F15" s="23">
        <v>0.81</v>
      </c>
      <c r="G15" s="23">
        <v>0.84</v>
      </c>
      <c r="H15" s="23">
        <v>0.86</v>
      </c>
      <c r="I15" s="23">
        <v>0.98</v>
      </c>
      <c r="J15" s="23">
        <v>0.96</v>
      </c>
      <c r="K15" s="23">
        <v>0.99</v>
      </c>
      <c r="L15" s="23">
        <v>1</v>
      </c>
      <c r="M15" s="23">
        <v>1.04</v>
      </c>
      <c r="N15" s="24">
        <v>1.07</v>
      </c>
    </row>
    <row r="16" spans="1:14" s="5" customFormat="1" ht="16.7" customHeight="1" x14ac:dyDescent="0.15">
      <c r="A16" s="82"/>
      <c r="B16" s="14" t="s">
        <v>63</v>
      </c>
      <c r="C16" s="22">
        <v>1</v>
      </c>
      <c r="D16" s="23">
        <v>0.97</v>
      </c>
      <c r="E16" s="23">
        <v>0.94</v>
      </c>
      <c r="F16" s="23">
        <v>0.9</v>
      </c>
      <c r="G16" s="23">
        <v>0.95</v>
      </c>
      <c r="H16" s="23">
        <v>1</v>
      </c>
      <c r="I16" s="23">
        <v>1.04</v>
      </c>
      <c r="J16" s="23">
        <v>1.06</v>
      </c>
      <c r="K16" s="23">
        <v>1.1100000000000001</v>
      </c>
      <c r="L16" s="23">
        <v>1.1100000000000001</v>
      </c>
      <c r="M16" s="23">
        <v>1.17</v>
      </c>
      <c r="N16" s="24">
        <v>1.21</v>
      </c>
    </row>
    <row r="17" spans="1:14" s="5" customFormat="1" ht="16.7" customHeight="1" x14ac:dyDescent="0.15">
      <c r="A17" s="82"/>
      <c r="B17" s="14" t="s">
        <v>64</v>
      </c>
      <c r="C17" s="22">
        <v>1.1599999999999999</v>
      </c>
      <c r="D17" s="23">
        <v>1.1299999999999999</v>
      </c>
      <c r="E17" s="23">
        <v>1.05</v>
      </c>
      <c r="F17" s="23">
        <v>1</v>
      </c>
      <c r="G17" s="23">
        <v>1</v>
      </c>
      <c r="H17" s="23">
        <v>1.06</v>
      </c>
      <c r="I17" s="23">
        <v>1.1100000000000001</v>
      </c>
      <c r="J17" s="23">
        <v>1.08</v>
      </c>
      <c r="K17" s="23">
        <v>1.03</v>
      </c>
      <c r="L17" s="23">
        <v>1.07</v>
      </c>
      <c r="M17" s="23">
        <v>1.07</v>
      </c>
      <c r="N17" s="24">
        <v>1.05</v>
      </c>
    </row>
    <row r="18" spans="1:14" s="5" customFormat="1" ht="16.7" customHeight="1" x14ac:dyDescent="0.15">
      <c r="A18" s="82"/>
      <c r="B18" s="14" t="s">
        <v>65</v>
      </c>
      <c r="C18" s="22">
        <v>1</v>
      </c>
      <c r="D18" s="23">
        <v>1</v>
      </c>
      <c r="E18" s="23">
        <v>0.97</v>
      </c>
      <c r="F18" s="23">
        <v>0.95</v>
      </c>
      <c r="G18" s="23">
        <v>0.95</v>
      </c>
      <c r="H18" s="23">
        <v>0.96</v>
      </c>
      <c r="I18" s="23">
        <v>1.01</v>
      </c>
      <c r="J18" s="23">
        <v>1.07</v>
      </c>
      <c r="K18" s="23">
        <v>1.1100000000000001</v>
      </c>
      <c r="L18" s="23">
        <v>1.07</v>
      </c>
      <c r="M18" s="23">
        <v>1.1100000000000001</v>
      </c>
      <c r="N18" s="37">
        <v>1.1399999999999999</v>
      </c>
    </row>
    <row r="19" spans="1:14" s="5" customFormat="1" ht="16.7" customHeight="1" x14ac:dyDescent="0.15">
      <c r="A19" s="82"/>
      <c r="B19" s="14" t="s">
        <v>66</v>
      </c>
      <c r="C19" s="22">
        <v>1.08</v>
      </c>
      <c r="D19" s="23">
        <v>1.1000000000000001</v>
      </c>
      <c r="E19" s="23">
        <v>1.07</v>
      </c>
      <c r="F19" s="23">
        <v>1</v>
      </c>
      <c r="G19" s="23">
        <v>1.03</v>
      </c>
      <c r="H19" s="23">
        <v>1.06</v>
      </c>
      <c r="I19" s="23">
        <v>1.1399999999999999</v>
      </c>
      <c r="J19" s="23">
        <v>1.1399999999999999</v>
      </c>
      <c r="K19" s="23">
        <v>1.19</v>
      </c>
      <c r="L19" s="23">
        <v>1.18</v>
      </c>
      <c r="M19" s="23">
        <v>1.1599999999999999</v>
      </c>
      <c r="N19" s="37">
        <v>1.22</v>
      </c>
    </row>
    <row r="20" spans="1:14" s="5" customFormat="1" ht="16.7" customHeight="1" x14ac:dyDescent="0.15">
      <c r="A20" s="82"/>
      <c r="B20" s="14" t="s">
        <v>67</v>
      </c>
      <c r="C20" s="22">
        <v>1.1599999999999999</v>
      </c>
      <c r="D20" s="23">
        <v>1.1599999999999999</v>
      </c>
      <c r="E20" s="23">
        <v>1.1200000000000001</v>
      </c>
      <c r="F20" s="23">
        <v>1.05</v>
      </c>
      <c r="G20" s="23">
        <v>1.08</v>
      </c>
      <c r="H20" s="23">
        <v>1.06</v>
      </c>
      <c r="I20" s="23">
        <v>1.1100000000000001</v>
      </c>
      <c r="J20" s="23">
        <v>1.1299999999999999</v>
      </c>
      <c r="K20" s="23">
        <v>1.19</v>
      </c>
      <c r="L20" s="23">
        <v>1.19</v>
      </c>
      <c r="M20" s="23">
        <v>1.25</v>
      </c>
      <c r="N20" s="37">
        <v>1.29</v>
      </c>
    </row>
    <row r="21" spans="1:14" s="5" customFormat="1" ht="16.7" customHeight="1" x14ac:dyDescent="0.15">
      <c r="A21" s="82"/>
      <c r="B21" s="14" t="s">
        <v>68</v>
      </c>
      <c r="C21" s="22">
        <v>1.22</v>
      </c>
      <c r="D21" s="23">
        <v>1.32</v>
      </c>
      <c r="E21" s="23">
        <v>1.1299999999999999</v>
      </c>
      <c r="F21" s="23">
        <v>0.98</v>
      </c>
      <c r="G21" s="23">
        <v>1.02</v>
      </c>
      <c r="H21" s="23">
        <v>1.03</v>
      </c>
      <c r="I21" s="23">
        <v>1.1499999999999999</v>
      </c>
      <c r="J21" s="23">
        <v>1.1399999999999999</v>
      </c>
      <c r="K21" s="23">
        <v>1.2</v>
      </c>
      <c r="L21" s="23">
        <v>1.21</v>
      </c>
      <c r="M21" s="23">
        <v>1.28</v>
      </c>
      <c r="N21" s="37">
        <v>1.27</v>
      </c>
    </row>
    <row r="22" spans="1:14" s="5" customFormat="1" ht="16.7" customHeight="1" x14ac:dyDescent="0.15">
      <c r="A22" s="82"/>
      <c r="B22" s="14" t="s">
        <v>71</v>
      </c>
      <c r="C22" s="22">
        <v>1.28</v>
      </c>
      <c r="D22" s="23">
        <v>1.26</v>
      </c>
      <c r="E22" s="23">
        <v>1.25</v>
      </c>
      <c r="F22" s="23">
        <v>1.18</v>
      </c>
      <c r="G22" s="23">
        <v>1.27</v>
      </c>
      <c r="H22" s="23">
        <v>1.33</v>
      </c>
      <c r="I22" s="23">
        <v>1.43</v>
      </c>
      <c r="J22" s="23">
        <v>1.36</v>
      </c>
      <c r="K22" s="23">
        <v>1.3</v>
      </c>
      <c r="L22" s="23">
        <v>1.31</v>
      </c>
      <c r="M22" s="23">
        <v>1.39</v>
      </c>
      <c r="N22" s="37">
        <v>1.43</v>
      </c>
    </row>
    <row r="23" spans="1:14" s="5" customFormat="1" ht="16.7" customHeight="1" x14ac:dyDescent="0.15">
      <c r="A23" s="82"/>
      <c r="B23" s="14" t="s">
        <v>72</v>
      </c>
      <c r="C23" s="22">
        <v>1.42</v>
      </c>
      <c r="D23" s="23">
        <v>1.44</v>
      </c>
      <c r="E23" s="23">
        <v>1.37</v>
      </c>
      <c r="F23" s="23">
        <v>1.28</v>
      </c>
      <c r="G23" s="23">
        <v>1.28</v>
      </c>
      <c r="H23" s="23">
        <v>1.36</v>
      </c>
      <c r="I23" s="23">
        <v>1.46</v>
      </c>
      <c r="J23" s="23">
        <v>1.45</v>
      </c>
      <c r="K23" s="23">
        <v>1.48</v>
      </c>
      <c r="L23" s="23">
        <v>1.5</v>
      </c>
      <c r="M23" s="23">
        <v>1.54</v>
      </c>
      <c r="N23" s="37">
        <v>1.59</v>
      </c>
    </row>
    <row r="24" spans="1:14" s="5" customFormat="1" ht="16.5" customHeight="1" x14ac:dyDescent="0.15">
      <c r="A24" s="82"/>
      <c r="B24" s="14" t="s">
        <v>73</v>
      </c>
      <c r="C24" s="22">
        <v>1.54</v>
      </c>
      <c r="D24" s="23">
        <v>1.44</v>
      </c>
      <c r="E24" s="23">
        <v>1.28</v>
      </c>
      <c r="F24" s="23">
        <v>1.1100000000000001</v>
      </c>
      <c r="G24" s="23">
        <v>1.07</v>
      </c>
      <c r="H24" s="23">
        <v>1.1200000000000001</v>
      </c>
      <c r="I24" s="23">
        <v>1.2</v>
      </c>
      <c r="J24" s="23">
        <v>1.2</v>
      </c>
      <c r="K24" s="23">
        <v>1.18</v>
      </c>
      <c r="L24" s="23">
        <v>1.25</v>
      </c>
      <c r="M24" s="23">
        <v>1.3</v>
      </c>
      <c r="N24" s="37">
        <v>1.4</v>
      </c>
    </row>
    <row r="25" spans="1:14" s="79" customFormat="1" ht="16.7" customHeight="1" x14ac:dyDescent="0.15">
      <c r="A25" s="78"/>
      <c r="B25" s="78" t="s">
        <v>125</v>
      </c>
      <c r="C25" s="22">
        <v>1.27</v>
      </c>
      <c r="D25" s="23">
        <v>1.27</v>
      </c>
      <c r="E25" s="23">
        <v>1.26</v>
      </c>
      <c r="F25" s="23">
        <v>1.1000000000000001</v>
      </c>
      <c r="G25" s="23">
        <v>1.0900000000000001</v>
      </c>
      <c r="H25" s="23">
        <v>1.0900000000000001</v>
      </c>
      <c r="I25" s="23">
        <v>1.21</v>
      </c>
      <c r="J25" s="23">
        <v>1.24</v>
      </c>
      <c r="K25" s="23">
        <v>1.27</v>
      </c>
      <c r="L25" s="23">
        <v>1.21</v>
      </c>
      <c r="M25" s="23">
        <v>1.2</v>
      </c>
      <c r="N25" s="37">
        <v>1.29</v>
      </c>
    </row>
    <row r="26" spans="1:14" s="5" customFormat="1" ht="16.7" customHeight="1" x14ac:dyDescent="0.15">
      <c r="A26" s="7"/>
      <c r="B26" s="7" t="s">
        <v>126</v>
      </c>
      <c r="C26" s="22">
        <v>1.23</v>
      </c>
      <c r="D26" s="23">
        <v>1.22</v>
      </c>
      <c r="E26" s="23">
        <v>1.22</v>
      </c>
      <c r="F26" s="23">
        <v>1.07</v>
      </c>
      <c r="G26" s="23"/>
      <c r="H26" s="23"/>
      <c r="I26" s="23"/>
      <c r="J26" s="23"/>
      <c r="K26" s="23"/>
      <c r="L26" s="23"/>
      <c r="M26" s="23"/>
      <c r="N26" s="37"/>
    </row>
    <row r="27" spans="1:14" s="5" customFormat="1" ht="16.7" customHeight="1" x14ac:dyDescent="0.15">
      <c r="A27" s="81" t="s">
        <v>40</v>
      </c>
      <c r="B27" s="40" t="s">
        <v>53</v>
      </c>
      <c r="C27" s="20">
        <v>0.54</v>
      </c>
      <c r="D27" s="9">
        <v>0.53</v>
      </c>
      <c r="E27" s="9">
        <v>0.54</v>
      </c>
      <c r="F27" s="9">
        <v>0.49</v>
      </c>
      <c r="G27" s="9">
        <v>0.48</v>
      </c>
      <c r="H27" s="9">
        <v>0.48</v>
      </c>
      <c r="I27" s="9">
        <v>0.5</v>
      </c>
      <c r="J27" s="9">
        <v>0.53</v>
      </c>
      <c r="K27" s="9">
        <v>0.56999999999999995</v>
      </c>
      <c r="L27" s="9">
        <v>0.55000000000000004</v>
      </c>
      <c r="M27" s="9">
        <v>0.56000000000000005</v>
      </c>
      <c r="N27" s="21">
        <v>0.54</v>
      </c>
    </row>
    <row r="28" spans="1:14" s="5" customFormat="1" ht="16.7" customHeight="1" x14ac:dyDescent="0.15">
      <c r="A28" s="82"/>
      <c r="B28" s="41" t="s">
        <v>54</v>
      </c>
      <c r="C28" s="12">
        <v>0.55000000000000004</v>
      </c>
      <c r="D28" s="10">
        <v>0.56000000000000005</v>
      </c>
      <c r="E28" s="10">
        <v>0.56000000000000005</v>
      </c>
      <c r="F28" s="10">
        <v>0.49</v>
      </c>
      <c r="G28" s="10">
        <v>0.47</v>
      </c>
      <c r="H28" s="10">
        <v>0.48</v>
      </c>
      <c r="I28" s="10">
        <v>0.52</v>
      </c>
      <c r="J28" s="10">
        <v>0.55000000000000004</v>
      </c>
      <c r="K28" s="10">
        <v>0.57999999999999996</v>
      </c>
      <c r="L28" s="10">
        <v>0.56999999999999995</v>
      </c>
      <c r="M28" s="10">
        <v>0.54</v>
      </c>
      <c r="N28" s="13">
        <v>0.53</v>
      </c>
    </row>
    <row r="29" spans="1:14" s="5" customFormat="1" ht="16.7" customHeight="1" x14ac:dyDescent="0.15">
      <c r="A29" s="82"/>
      <c r="B29" s="41" t="s">
        <v>55</v>
      </c>
      <c r="C29" s="12">
        <v>0.53</v>
      </c>
      <c r="D29" s="10">
        <v>0.54</v>
      </c>
      <c r="E29" s="10">
        <v>0.54</v>
      </c>
      <c r="F29" s="10">
        <v>0.47</v>
      </c>
      <c r="G29" s="10">
        <v>0.48</v>
      </c>
      <c r="H29" s="10">
        <v>0.49</v>
      </c>
      <c r="I29" s="10">
        <v>0.5</v>
      </c>
      <c r="J29" s="10">
        <v>0.52</v>
      </c>
      <c r="K29" s="10">
        <v>0.55000000000000004</v>
      </c>
      <c r="L29" s="10">
        <v>0.55000000000000004</v>
      </c>
      <c r="M29" s="10">
        <v>0.52</v>
      </c>
      <c r="N29" s="13">
        <v>0.49</v>
      </c>
    </row>
    <row r="30" spans="1:14" s="5" customFormat="1" ht="16.7" customHeight="1" x14ac:dyDescent="0.15">
      <c r="A30" s="82"/>
      <c r="B30" s="41" t="s">
        <v>56</v>
      </c>
      <c r="C30" s="12">
        <v>0.51</v>
      </c>
      <c r="D30" s="10">
        <v>0.53</v>
      </c>
      <c r="E30" s="10">
        <v>0.52</v>
      </c>
      <c r="F30" s="10">
        <v>0.46</v>
      </c>
      <c r="G30" s="10">
        <v>0.43</v>
      </c>
      <c r="H30" s="10">
        <v>0.44</v>
      </c>
      <c r="I30" s="10">
        <v>0.44</v>
      </c>
      <c r="J30" s="10">
        <v>0.45</v>
      </c>
      <c r="K30" s="10">
        <v>0.47</v>
      </c>
      <c r="L30" s="10">
        <v>0.45</v>
      </c>
      <c r="M30" s="10">
        <v>0.43</v>
      </c>
      <c r="N30" s="13">
        <v>0.41</v>
      </c>
    </row>
    <row r="31" spans="1:14" s="5" customFormat="1" ht="16.7" customHeight="1" x14ac:dyDescent="0.15">
      <c r="A31" s="82"/>
      <c r="B31" s="42" t="s">
        <v>57</v>
      </c>
      <c r="C31" s="12">
        <v>0.39</v>
      </c>
      <c r="D31" s="10">
        <v>0.38</v>
      </c>
      <c r="E31" s="10">
        <v>0.38</v>
      </c>
      <c r="F31" s="10">
        <v>0.32</v>
      </c>
      <c r="G31" s="10">
        <v>0.31</v>
      </c>
      <c r="H31" s="10">
        <v>0.32</v>
      </c>
      <c r="I31" s="10">
        <v>0.32</v>
      </c>
      <c r="J31" s="10">
        <v>0.34</v>
      </c>
      <c r="K31" s="10">
        <v>0.38</v>
      </c>
      <c r="L31" s="10">
        <v>0.39</v>
      </c>
      <c r="M31" s="10">
        <v>0.38</v>
      </c>
      <c r="N31" s="13">
        <v>0.35</v>
      </c>
    </row>
    <row r="32" spans="1:14" s="5" customFormat="1" ht="16.7" customHeight="1" x14ac:dyDescent="0.15">
      <c r="A32" s="82"/>
      <c r="B32" s="42" t="s">
        <v>58</v>
      </c>
      <c r="C32" s="12">
        <v>0.36</v>
      </c>
      <c r="D32" s="10">
        <v>0.39</v>
      </c>
      <c r="E32" s="10">
        <v>0.39</v>
      </c>
      <c r="F32" s="10">
        <v>0.35</v>
      </c>
      <c r="G32" s="10">
        <v>0.35</v>
      </c>
      <c r="H32" s="10">
        <v>0.37</v>
      </c>
      <c r="I32" s="10">
        <v>0.38</v>
      </c>
      <c r="J32" s="10">
        <v>0.41</v>
      </c>
      <c r="K32" s="10">
        <v>0.43</v>
      </c>
      <c r="L32" s="10">
        <v>0.45</v>
      </c>
      <c r="M32" s="10">
        <v>0.44</v>
      </c>
      <c r="N32" s="13">
        <v>0.42</v>
      </c>
    </row>
    <row r="33" spans="1:14" s="5" customFormat="1" ht="16.7" customHeight="1" x14ac:dyDescent="0.15">
      <c r="A33" s="82"/>
      <c r="B33" s="42" t="s">
        <v>59</v>
      </c>
      <c r="C33" s="12">
        <v>0.42</v>
      </c>
      <c r="D33" s="10">
        <v>0.44</v>
      </c>
      <c r="E33" s="10">
        <v>0.44</v>
      </c>
      <c r="F33" s="10">
        <v>0.4</v>
      </c>
      <c r="G33" s="10">
        <v>0.38</v>
      </c>
      <c r="H33" s="10">
        <v>0.4</v>
      </c>
      <c r="I33" s="10">
        <v>0.42</v>
      </c>
      <c r="J33" s="10">
        <v>0.45</v>
      </c>
      <c r="K33" s="10">
        <v>0.49</v>
      </c>
      <c r="L33" s="10">
        <v>0.49</v>
      </c>
      <c r="M33" s="10">
        <v>0.5</v>
      </c>
      <c r="N33" s="13">
        <v>0.49</v>
      </c>
    </row>
    <row r="34" spans="1:14" s="5" customFormat="1" ht="16.7" customHeight="1" x14ac:dyDescent="0.15">
      <c r="A34" s="82"/>
      <c r="B34" s="41" t="s">
        <v>60</v>
      </c>
      <c r="C34" s="12">
        <v>0.51</v>
      </c>
      <c r="D34" s="10">
        <v>0.54</v>
      </c>
      <c r="E34" s="10">
        <v>0.54</v>
      </c>
      <c r="F34" s="10">
        <v>0.49</v>
      </c>
      <c r="G34" s="10">
        <v>0.5</v>
      </c>
      <c r="H34" s="10">
        <v>0.51</v>
      </c>
      <c r="I34" s="10">
        <v>0.53</v>
      </c>
      <c r="J34" s="10">
        <v>0.56000000000000005</v>
      </c>
      <c r="K34" s="10">
        <v>0.6</v>
      </c>
      <c r="L34" s="10">
        <v>0.61</v>
      </c>
      <c r="M34" s="10">
        <v>0.56999999999999995</v>
      </c>
      <c r="N34" s="13">
        <v>0.61</v>
      </c>
    </row>
    <row r="35" spans="1:14" s="5" customFormat="1" ht="16.7" customHeight="1" x14ac:dyDescent="0.15">
      <c r="A35" s="82"/>
      <c r="B35" s="42" t="s">
        <v>61</v>
      </c>
      <c r="C35" s="22">
        <v>0.61</v>
      </c>
      <c r="D35" s="23">
        <v>0.65</v>
      </c>
      <c r="E35" s="23">
        <v>0.65</v>
      </c>
      <c r="F35" s="23">
        <v>0.61</v>
      </c>
      <c r="G35" s="23">
        <v>0.61</v>
      </c>
      <c r="H35" s="23">
        <v>0.65</v>
      </c>
      <c r="I35" s="23">
        <v>0.7</v>
      </c>
      <c r="J35" s="23">
        <v>0.74</v>
      </c>
      <c r="K35" s="23">
        <v>0.77</v>
      </c>
      <c r="L35" s="23">
        <v>0.79</v>
      </c>
      <c r="M35" s="23">
        <v>0.81</v>
      </c>
      <c r="N35" s="24">
        <v>0.8</v>
      </c>
    </row>
    <row r="36" spans="1:14" s="5" customFormat="1" ht="16.7" customHeight="1" x14ac:dyDescent="0.15">
      <c r="A36" s="82"/>
      <c r="B36" s="42" t="s">
        <v>62</v>
      </c>
      <c r="C36" s="22">
        <v>0.79</v>
      </c>
      <c r="D36" s="23">
        <v>0.82</v>
      </c>
      <c r="E36" s="23">
        <v>0.82</v>
      </c>
      <c r="F36" s="23">
        <v>0.76</v>
      </c>
      <c r="G36" s="23">
        <v>0.76</v>
      </c>
      <c r="H36" s="23">
        <v>0.79</v>
      </c>
      <c r="I36" s="23">
        <v>0.83</v>
      </c>
      <c r="J36" s="23">
        <v>0.85</v>
      </c>
      <c r="K36" s="23">
        <v>0.88</v>
      </c>
      <c r="L36" s="23">
        <v>0.9</v>
      </c>
      <c r="M36" s="23">
        <v>0.91</v>
      </c>
      <c r="N36" s="24">
        <v>0.92</v>
      </c>
    </row>
    <row r="37" spans="1:14" s="5" customFormat="1" ht="16.7" customHeight="1" x14ac:dyDescent="0.15">
      <c r="A37" s="82"/>
      <c r="B37" s="42" t="s">
        <v>63</v>
      </c>
      <c r="C37" s="22">
        <v>0.9</v>
      </c>
      <c r="D37" s="23">
        <v>0.91</v>
      </c>
      <c r="E37" s="23">
        <v>0.9</v>
      </c>
      <c r="F37" s="23">
        <v>0.85</v>
      </c>
      <c r="G37" s="23">
        <v>0.88</v>
      </c>
      <c r="H37" s="23">
        <v>0.91</v>
      </c>
      <c r="I37" s="23">
        <v>0.96</v>
      </c>
      <c r="J37" s="23">
        <v>0.98</v>
      </c>
      <c r="K37" s="23">
        <v>1.01</v>
      </c>
      <c r="L37" s="23">
        <v>1.02</v>
      </c>
      <c r="M37" s="23">
        <v>1.02</v>
      </c>
      <c r="N37" s="24">
        <v>1.01</v>
      </c>
    </row>
    <row r="38" spans="1:14" s="5" customFormat="1" ht="16.7" customHeight="1" x14ac:dyDescent="0.15">
      <c r="A38" s="82"/>
      <c r="B38" s="42" t="s">
        <v>64</v>
      </c>
      <c r="C38" s="22">
        <v>0.99</v>
      </c>
      <c r="D38" s="23">
        <v>0.99</v>
      </c>
      <c r="E38" s="23">
        <v>0.97</v>
      </c>
      <c r="F38" s="23">
        <v>0.92</v>
      </c>
      <c r="G38" s="23">
        <v>0.95</v>
      </c>
      <c r="H38" s="23">
        <v>0.99</v>
      </c>
      <c r="I38" s="23">
        <v>1.05</v>
      </c>
      <c r="J38" s="23">
        <v>1.07</v>
      </c>
      <c r="K38" s="23">
        <v>1.1000000000000001</v>
      </c>
      <c r="L38" s="23">
        <v>1.0900000000000001</v>
      </c>
      <c r="M38" s="23">
        <v>1.1000000000000001</v>
      </c>
      <c r="N38" s="24">
        <v>1.0900000000000001</v>
      </c>
    </row>
    <row r="39" spans="1:14" s="5" customFormat="1" ht="16.7" customHeight="1" x14ac:dyDescent="0.15">
      <c r="A39" s="82"/>
      <c r="B39" s="42" t="s">
        <v>65</v>
      </c>
      <c r="C39" s="22">
        <v>1.06</v>
      </c>
      <c r="D39" s="23">
        <v>1.06</v>
      </c>
      <c r="E39" s="23">
        <v>1.05</v>
      </c>
      <c r="F39" s="23">
        <v>1</v>
      </c>
      <c r="G39" s="23">
        <v>1.01</v>
      </c>
      <c r="H39" s="23">
        <v>1.04</v>
      </c>
      <c r="I39" s="23">
        <v>1.0900000000000001</v>
      </c>
      <c r="J39" s="23">
        <v>1.1000000000000001</v>
      </c>
      <c r="K39" s="23">
        <v>1.1499999999999999</v>
      </c>
      <c r="L39" s="23">
        <v>1.1599999999999999</v>
      </c>
      <c r="M39" s="23">
        <v>1.18</v>
      </c>
      <c r="N39" s="37">
        <v>1.18</v>
      </c>
    </row>
    <row r="40" spans="1:14" s="5" customFormat="1" ht="16.7" customHeight="1" x14ac:dyDescent="0.15">
      <c r="A40" s="82"/>
      <c r="B40" s="42" t="s">
        <v>66</v>
      </c>
      <c r="C40" s="22">
        <v>1.1599999999999999</v>
      </c>
      <c r="D40" s="23">
        <v>1.1599999999999999</v>
      </c>
      <c r="E40" s="23">
        <v>1.1399999999999999</v>
      </c>
      <c r="F40" s="23">
        <v>1.07</v>
      </c>
      <c r="G40" s="23">
        <v>1.07</v>
      </c>
      <c r="H40" s="23">
        <v>1.1000000000000001</v>
      </c>
      <c r="I40" s="23">
        <v>1.1599999999999999</v>
      </c>
      <c r="J40" s="23">
        <v>1.18</v>
      </c>
      <c r="K40" s="23">
        <v>1.22</v>
      </c>
      <c r="L40" s="23">
        <v>1.21</v>
      </c>
      <c r="M40" s="23">
        <v>1.23</v>
      </c>
      <c r="N40" s="37">
        <v>1.22</v>
      </c>
    </row>
    <row r="41" spans="1:14" s="5" customFormat="1" ht="16.7" customHeight="1" x14ac:dyDescent="0.15">
      <c r="A41" s="82"/>
      <c r="B41" s="42" t="s">
        <v>67</v>
      </c>
      <c r="C41" s="22">
        <v>1.2</v>
      </c>
      <c r="D41" s="23">
        <v>1.19</v>
      </c>
      <c r="E41" s="23">
        <v>1.19</v>
      </c>
      <c r="F41" s="23">
        <v>1.1200000000000001</v>
      </c>
      <c r="G41" s="23">
        <v>1.1299999999999999</v>
      </c>
      <c r="H41" s="23">
        <v>1.1599999999999999</v>
      </c>
      <c r="I41" s="23">
        <v>1.21</v>
      </c>
      <c r="J41" s="23">
        <v>1.22</v>
      </c>
      <c r="K41" s="23">
        <v>1.26</v>
      </c>
      <c r="L41" s="23">
        <v>1.27</v>
      </c>
      <c r="M41" s="23">
        <v>1.28</v>
      </c>
      <c r="N41" s="37">
        <v>1.28</v>
      </c>
    </row>
    <row r="42" spans="1:14" s="5" customFormat="1" ht="16.7" customHeight="1" x14ac:dyDescent="0.15">
      <c r="A42" s="82"/>
      <c r="B42" s="42" t="s">
        <v>68</v>
      </c>
      <c r="C42" s="22">
        <v>1.18</v>
      </c>
      <c r="D42" s="23">
        <v>1.1599999999999999</v>
      </c>
      <c r="E42" s="23">
        <v>1.0900000000000001</v>
      </c>
      <c r="F42" s="23">
        <v>0.97</v>
      </c>
      <c r="G42" s="23">
        <v>0.93</v>
      </c>
      <c r="H42" s="23">
        <v>0.93</v>
      </c>
      <c r="I42" s="23">
        <v>0.95</v>
      </c>
      <c r="J42" s="23">
        <v>0.94</v>
      </c>
      <c r="K42" s="23">
        <v>0.95</v>
      </c>
      <c r="L42" s="23">
        <v>0.97</v>
      </c>
      <c r="M42" s="23">
        <v>0.99</v>
      </c>
      <c r="N42" s="37">
        <v>0.99</v>
      </c>
    </row>
    <row r="43" spans="1:14" s="5" customFormat="1" ht="16.7" customHeight="1" x14ac:dyDescent="0.15">
      <c r="A43" s="82"/>
      <c r="B43" s="14" t="s">
        <v>71</v>
      </c>
      <c r="C43" s="22">
        <v>0.95</v>
      </c>
      <c r="D43" s="23">
        <v>0.94</v>
      </c>
      <c r="E43" s="23">
        <v>0.96</v>
      </c>
      <c r="F43" s="23">
        <v>0.91</v>
      </c>
      <c r="G43" s="23">
        <v>0.93</v>
      </c>
      <c r="H43" s="23">
        <v>0.96</v>
      </c>
      <c r="I43" s="23">
        <v>0.99</v>
      </c>
      <c r="J43" s="23">
        <v>0.97</v>
      </c>
      <c r="K43" s="23">
        <v>0.98</v>
      </c>
      <c r="L43" s="23">
        <v>1</v>
      </c>
      <c r="M43" s="23">
        <v>1.02</v>
      </c>
      <c r="N43" s="37">
        <v>1.02</v>
      </c>
    </row>
    <row r="44" spans="1:14" s="5" customFormat="1" ht="16.7" customHeight="1" x14ac:dyDescent="0.15">
      <c r="A44" s="82"/>
      <c r="B44" s="14" t="s">
        <v>72</v>
      </c>
      <c r="C44" s="22">
        <v>1</v>
      </c>
      <c r="D44" s="23">
        <v>1.02</v>
      </c>
      <c r="E44" s="23">
        <v>1.03</v>
      </c>
      <c r="F44" s="23">
        <v>1</v>
      </c>
      <c r="G44" s="23">
        <v>1</v>
      </c>
      <c r="H44" s="23">
        <v>1.04</v>
      </c>
      <c r="I44" s="23">
        <v>1.1000000000000001</v>
      </c>
      <c r="J44" s="23">
        <v>1.1200000000000001</v>
      </c>
      <c r="K44" s="23">
        <v>1.1599999999999999</v>
      </c>
      <c r="L44" s="23">
        <v>1.1599999999999999</v>
      </c>
      <c r="M44" s="23">
        <v>1.19</v>
      </c>
      <c r="N44" s="37">
        <v>1.17</v>
      </c>
    </row>
    <row r="45" spans="1:14" s="5" customFormat="1" ht="16.7" customHeight="1" x14ac:dyDescent="0.15">
      <c r="A45" s="82"/>
      <c r="B45" s="14" t="s">
        <v>73</v>
      </c>
      <c r="C45" s="22">
        <v>1.1100000000000001</v>
      </c>
      <c r="D45" s="23">
        <v>1.08</v>
      </c>
      <c r="E45" s="23">
        <v>1.05</v>
      </c>
      <c r="F45" s="23">
        <v>0.97</v>
      </c>
      <c r="G45" s="23">
        <v>0.95</v>
      </c>
      <c r="H45" s="23">
        <v>0.97</v>
      </c>
      <c r="I45" s="23">
        <v>1</v>
      </c>
      <c r="J45" s="23">
        <v>1.01</v>
      </c>
      <c r="K45" s="23">
        <v>1.01</v>
      </c>
      <c r="L45" s="23">
        <v>1.02</v>
      </c>
      <c r="M45" s="23">
        <v>1.04</v>
      </c>
      <c r="N45" s="37">
        <v>1.04</v>
      </c>
    </row>
    <row r="46" spans="1:14" s="79" customFormat="1" ht="16.7" customHeight="1" x14ac:dyDescent="0.15">
      <c r="A46" s="78"/>
      <c r="B46" s="78" t="s">
        <v>125</v>
      </c>
      <c r="C46" s="22">
        <v>1</v>
      </c>
      <c r="D46" s="23">
        <v>1</v>
      </c>
      <c r="E46" s="23">
        <v>0.99</v>
      </c>
      <c r="F46" s="23">
        <v>0.91</v>
      </c>
      <c r="G46" s="23">
        <v>0.89</v>
      </c>
      <c r="H46" s="23">
        <v>0.88</v>
      </c>
      <c r="I46" s="23">
        <v>0.93</v>
      </c>
      <c r="J46" s="23">
        <v>0.94</v>
      </c>
      <c r="K46" s="23">
        <v>0.97</v>
      </c>
      <c r="L46" s="23">
        <v>0.97</v>
      </c>
      <c r="M46" s="23">
        <v>0.99</v>
      </c>
      <c r="N46" s="37">
        <v>1.01</v>
      </c>
    </row>
    <row r="47" spans="1:14" s="5" customFormat="1" ht="16.7" customHeight="1" x14ac:dyDescent="0.15">
      <c r="A47" s="7"/>
      <c r="B47" s="7" t="s">
        <v>126</v>
      </c>
      <c r="C47" s="22">
        <v>0.95</v>
      </c>
      <c r="D47" s="23">
        <v>0.96</v>
      </c>
      <c r="E47" s="23">
        <v>0.97</v>
      </c>
      <c r="F47" s="23">
        <v>0.9</v>
      </c>
      <c r="G47" s="23"/>
      <c r="H47" s="23"/>
      <c r="I47" s="23"/>
      <c r="J47" s="23"/>
      <c r="K47" s="23"/>
      <c r="L47" s="23"/>
      <c r="M47" s="23"/>
      <c r="N47" s="37"/>
    </row>
    <row r="48" spans="1:14" s="5" customFormat="1" ht="16.7" customHeight="1" x14ac:dyDescent="0.15">
      <c r="A48" s="81" t="s">
        <v>50</v>
      </c>
      <c r="B48" s="40" t="s">
        <v>53</v>
      </c>
      <c r="C48" s="20">
        <v>0.94</v>
      </c>
      <c r="D48" s="9">
        <v>0.95</v>
      </c>
      <c r="E48" s="9">
        <v>0.95</v>
      </c>
      <c r="F48" s="9">
        <v>0.85</v>
      </c>
      <c r="G48" s="9">
        <v>0.82</v>
      </c>
      <c r="H48" s="9">
        <v>0.83</v>
      </c>
      <c r="I48" s="9">
        <v>0.86</v>
      </c>
      <c r="J48" s="9">
        <v>0.9</v>
      </c>
      <c r="K48" s="9">
        <v>0.95</v>
      </c>
      <c r="L48" s="9">
        <v>0.96</v>
      </c>
      <c r="M48" s="9">
        <v>0.99</v>
      </c>
      <c r="N48" s="21">
        <v>1.03</v>
      </c>
    </row>
    <row r="49" spans="1:15" s="5" customFormat="1" ht="16.7" customHeight="1" x14ac:dyDescent="0.15">
      <c r="A49" s="82"/>
      <c r="B49" s="41" t="s">
        <v>54</v>
      </c>
      <c r="C49" s="12">
        <v>1.06</v>
      </c>
      <c r="D49" s="10">
        <v>1.0900000000000001</v>
      </c>
      <c r="E49" s="10">
        <v>1.06</v>
      </c>
      <c r="F49" s="10">
        <v>0.95</v>
      </c>
      <c r="G49" s="10">
        <v>0.91</v>
      </c>
      <c r="H49" s="10">
        <v>0.93</v>
      </c>
      <c r="I49" s="10">
        <v>0.96</v>
      </c>
      <c r="J49" s="10">
        <v>1.01</v>
      </c>
      <c r="K49" s="10">
        <v>1.05</v>
      </c>
      <c r="L49" s="10">
        <v>1.05</v>
      </c>
      <c r="M49" s="10">
        <v>1.07</v>
      </c>
      <c r="N49" s="13">
        <v>1.1000000000000001</v>
      </c>
    </row>
    <row r="50" spans="1:15" s="5" customFormat="1" ht="16.7" customHeight="1" x14ac:dyDescent="0.15">
      <c r="A50" s="82"/>
      <c r="B50" s="41" t="s">
        <v>55</v>
      </c>
      <c r="C50" s="12">
        <v>1.0900000000000001</v>
      </c>
      <c r="D50" s="10">
        <v>1.0900000000000001</v>
      </c>
      <c r="E50" s="10">
        <v>1.06</v>
      </c>
      <c r="F50" s="10">
        <v>0.95</v>
      </c>
      <c r="G50" s="10">
        <v>0.92</v>
      </c>
      <c r="H50" s="10">
        <v>0.92</v>
      </c>
      <c r="I50" s="10">
        <v>0.95</v>
      </c>
      <c r="J50" s="10">
        <v>0.98</v>
      </c>
      <c r="K50" s="10">
        <v>1.01</v>
      </c>
      <c r="L50" s="10">
        <v>1</v>
      </c>
      <c r="M50" s="10">
        <v>1</v>
      </c>
      <c r="N50" s="13">
        <v>1</v>
      </c>
    </row>
    <row r="51" spans="1:15" s="5" customFormat="1" ht="16.7" customHeight="1" x14ac:dyDescent="0.15">
      <c r="A51" s="82"/>
      <c r="B51" s="41" t="s">
        <v>56</v>
      </c>
      <c r="C51" s="12">
        <v>1</v>
      </c>
      <c r="D51" s="10">
        <v>1</v>
      </c>
      <c r="E51" s="10">
        <v>0.96</v>
      </c>
      <c r="F51" s="10">
        <v>0.86</v>
      </c>
      <c r="G51" s="10">
        <v>0.81</v>
      </c>
      <c r="H51" s="10">
        <v>0.79</v>
      </c>
      <c r="I51" s="10">
        <v>0.8</v>
      </c>
      <c r="J51" s="10">
        <v>0.81</v>
      </c>
      <c r="K51" s="10">
        <v>0.82</v>
      </c>
      <c r="L51" s="10">
        <v>0.79</v>
      </c>
      <c r="M51" s="10">
        <v>0.75</v>
      </c>
      <c r="N51" s="13">
        <v>0.72</v>
      </c>
    </row>
    <row r="52" spans="1:15" s="5" customFormat="1" ht="16.7" customHeight="1" x14ac:dyDescent="0.15">
      <c r="A52" s="82"/>
      <c r="B52" s="42" t="s">
        <v>57</v>
      </c>
      <c r="C52" s="12">
        <v>0.65</v>
      </c>
      <c r="D52" s="10">
        <v>0.57999999999999996</v>
      </c>
      <c r="E52" s="10">
        <v>0.52</v>
      </c>
      <c r="F52" s="10">
        <v>0.42</v>
      </c>
      <c r="G52" s="10">
        <v>0.38</v>
      </c>
      <c r="H52" s="10">
        <v>0.37</v>
      </c>
      <c r="I52" s="10">
        <v>0.38</v>
      </c>
      <c r="J52" s="10">
        <v>0.39</v>
      </c>
      <c r="K52" s="10">
        <v>0.42</v>
      </c>
      <c r="L52" s="10">
        <v>0.42</v>
      </c>
      <c r="M52" s="10">
        <v>0.42</v>
      </c>
      <c r="N52" s="13">
        <v>0.43</v>
      </c>
    </row>
    <row r="53" spans="1:15" s="5" customFormat="1" ht="16.7" customHeight="1" x14ac:dyDescent="0.15">
      <c r="A53" s="82"/>
      <c r="B53" s="42" t="s">
        <v>58</v>
      </c>
      <c r="C53" s="12">
        <v>0.45</v>
      </c>
      <c r="D53" s="10">
        <v>0.46</v>
      </c>
      <c r="E53" s="10">
        <v>0.47</v>
      </c>
      <c r="F53" s="10">
        <v>0.42</v>
      </c>
      <c r="G53" s="10">
        <v>0.41</v>
      </c>
      <c r="H53" s="10">
        <v>0.43</v>
      </c>
      <c r="I53" s="10">
        <v>0.45</v>
      </c>
      <c r="J53" s="10">
        <v>0.49</v>
      </c>
      <c r="K53" s="10">
        <v>0.52</v>
      </c>
      <c r="L53" s="10">
        <v>0.54</v>
      </c>
      <c r="M53" s="10">
        <v>0.55000000000000004</v>
      </c>
      <c r="N53" s="13">
        <v>0.56000000000000005</v>
      </c>
    </row>
    <row r="54" spans="1:15" s="5" customFormat="1" ht="16.7" customHeight="1" x14ac:dyDescent="0.15">
      <c r="A54" s="82"/>
      <c r="B54" s="42" t="s">
        <v>59</v>
      </c>
      <c r="C54" s="12">
        <v>0.59</v>
      </c>
      <c r="D54" s="10">
        <v>0.61</v>
      </c>
      <c r="E54" s="10">
        <v>0.6</v>
      </c>
      <c r="F54" s="10">
        <v>0.52</v>
      </c>
      <c r="G54" s="10">
        <v>0.5</v>
      </c>
      <c r="H54" s="10">
        <v>0.51</v>
      </c>
      <c r="I54" s="10">
        <v>0.54</v>
      </c>
      <c r="J54" s="10">
        <v>0.59</v>
      </c>
      <c r="K54" s="10">
        <v>0.63</v>
      </c>
      <c r="L54" s="10">
        <v>0.65</v>
      </c>
      <c r="M54" s="10">
        <v>0.67</v>
      </c>
      <c r="N54" s="13">
        <v>0.69</v>
      </c>
    </row>
    <row r="55" spans="1:15" s="5" customFormat="1" ht="16.7" customHeight="1" x14ac:dyDescent="0.15">
      <c r="A55" s="82"/>
      <c r="B55" s="41" t="s">
        <v>60</v>
      </c>
      <c r="C55" s="12">
        <v>0.72</v>
      </c>
      <c r="D55" s="10">
        <v>0.74</v>
      </c>
      <c r="E55" s="10">
        <v>0.73</v>
      </c>
      <c r="F55" s="10">
        <v>0.66</v>
      </c>
      <c r="G55" s="10">
        <v>0.65</v>
      </c>
      <c r="H55" s="10">
        <v>0.66</v>
      </c>
      <c r="I55" s="10">
        <v>0.7</v>
      </c>
      <c r="J55" s="10">
        <v>0.73</v>
      </c>
      <c r="K55" s="10">
        <v>0.76</v>
      </c>
      <c r="L55" s="10">
        <v>0.77</v>
      </c>
      <c r="M55" s="10">
        <v>0.78</v>
      </c>
      <c r="N55" s="13">
        <v>0.79</v>
      </c>
    </row>
    <row r="56" spans="1:15" ht="16.7" customHeight="1" x14ac:dyDescent="0.15">
      <c r="A56" s="82"/>
      <c r="B56" s="42" t="s">
        <v>61</v>
      </c>
      <c r="C56" s="22">
        <v>0.81</v>
      </c>
      <c r="D56" s="23">
        <v>0.83</v>
      </c>
      <c r="E56" s="23">
        <v>0.82</v>
      </c>
      <c r="F56" s="23">
        <v>0.74</v>
      </c>
      <c r="G56" s="23">
        <v>0.73</v>
      </c>
      <c r="H56" s="23">
        <v>0.75</v>
      </c>
      <c r="I56" s="23">
        <v>0.8</v>
      </c>
      <c r="J56" s="23">
        <v>0.84</v>
      </c>
      <c r="K56" s="23">
        <v>0.88</v>
      </c>
      <c r="L56" s="23">
        <v>0.91</v>
      </c>
      <c r="M56" s="23">
        <v>0.94</v>
      </c>
      <c r="N56" s="24">
        <v>0.97</v>
      </c>
      <c r="O56" s="5"/>
    </row>
    <row r="57" spans="1:15" ht="16.7" customHeight="1" x14ac:dyDescent="0.15">
      <c r="A57" s="82"/>
      <c r="B57" s="42" t="s">
        <v>62</v>
      </c>
      <c r="C57" s="22">
        <v>0.99</v>
      </c>
      <c r="D57" s="23">
        <v>1.01</v>
      </c>
      <c r="E57" s="23">
        <v>0.99</v>
      </c>
      <c r="F57" s="23">
        <v>0.9</v>
      </c>
      <c r="G57" s="23">
        <v>0.88</v>
      </c>
      <c r="H57" s="23">
        <v>0.9</v>
      </c>
      <c r="I57" s="23">
        <v>0.95</v>
      </c>
      <c r="J57" s="23">
        <v>0.97</v>
      </c>
      <c r="K57" s="23">
        <v>1</v>
      </c>
      <c r="L57" s="23">
        <v>1.02</v>
      </c>
      <c r="M57" s="23">
        <v>1.04</v>
      </c>
      <c r="N57" s="24">
        <v>1.0900000000000001</v>
      </c>
    </row>
    <row r="58" spans="1:15" ht="16.7" customHeight="1" x14ac:dyDescent="0.15">
      <c r="A58" s="82"/>
      <c r="B58" s="42" t="s">
        <v>63</v>
      </c>
      <c r="C58" s="22">
        <v>1.1000000000000001</v>
      </c>
      <c r="D58" s="23">
        <v>1.1100000000000001</v>
      </c>
      <c r="E58" s="23">
        <v>1.08</v>
      </c>
      <c r="F58" s="23">
        <v>0.98</v>
      </c>
      <c r="G58" s="23">
        <v>0.96</v>
      </c>
      <c r="H58" s="23">
        <v>0.99</v>
      </c>
      <c r="I58" s="23">
        <v>1.04</v>
      </c>
      <c r="J58" s="23">
        <v>1.08</v>
      </c>
      <c r="K58" s="23">
        <v>1.1200000000000001</v>
      </c>
      <c r="L58" s="23">
        <v>1.1299999999999999</v>
      </c>
      <c r="M58" s="23">
        <v>1.17</v>
      </c>
      <c r="N58" s="24">
        <v>1.21</v>
      </c>
    </row>
    <row r="59" spans="1:15" ht="16.7" customHeight="1" x14ac:dyDescent="0.15">
      <c r="A59" s="82"/>
      <c r="B59" s="42" t="s">
        <v>64</v>
      </c>
      <c r="C59" s="22">
        <v>1.23</v>
      </c>
      <c r="D59" s="23">
        <v>1.23</v>
      </c>
      <c r="E59" s="23">
        <v>1.21</v>
      </c>
      <c r="F59" s="23">
        <v>1.1200000000000001</v>
      </c>
      <c r="G59" s="23">
        <v>1.1100000000000001</v>
      </c>
      <c r="H59" s="23">
        <v>1.1399999999999999</v>
      </c>
      <c r="I59" s="23">
        <v>1.18</v>
      </c>
      <c r="J59" s="23">
        <v>1.22</v>
      </c>
      <c r="K59" s="23">
        <v>1.26</v>
      </c>
      <c r="L59" s="23">
        <v>1.28</v>
      </c>
      <c r="M59" s="23">
        <v>1.31</v>
      </c>
      <c r="N59" s="24">
        <v>1.36</v>
      </c>
    </row>
    <row r="60" spans="1:15" ht="16.7" customHeight="1" x14ac:dyDescent="0.15">
      <c r="A60" s="82"/>
      <c r="B60" s="42" t="s">
        <v>65</v>
      </c>
      <c r="C60" s="22">
        <v>1.36</v>
      </c>
      <c r="D60" s="23">
        <v>1.37</v>
      </c>
      <c r="E60" s="23">
        <v>1.34</v>
      </c>
      <c r="F60" s="23">
        <v>1.24</v>
      </c>
      <c r="G60" s="23">
        <v>1.22</v>
      </c>
      <c r="H60" s="23">
        <v>1.26</v>
      </c>
      <c r="I60" s="23">
        <v>1.31</v>
      </c>
      <c r="J60" s="23">
        <v>1.35</v>
      </c>
      <c r="K60" s="23">
        <v>1.38</v>
      </c>
      <c r="L60" s="23">
        <v>1.41</v>
      </c>
      <c r="M60" s="23">
        <v>1.46</v>
      </c>
      <c r="N60" s="24">
        <v>1.52</v>
      </c>
    </row>
    <row r="61" spans="1:15" ht="16.7" customHeight="1" x14ac:dyDescent="0.15">
      <c r="A61" s="82"/>
      <c r="B61" s="42" t="s">
        <v>66</v>
      </c>
      <c r="C61" s="22">
        <v>1.52</v>
      </c>
      <c r="D61" s="23">
        <v>1.51</v>
      </c>
      <c r="E61" s="23">
        <v>1.46</v>
      </c>
      <c r="F61" s="23">
        <v>1.35</v>
      </c>
      <c r="G61" s="23">
        <v>1.33</v>
      </c>
      <c r="H61" s="23">
        <v>1.37</v>
      </c>
      <c r="I61" s="23">
        <v>1.42</v>
      </c>
      <c r="J61" s="23">
        <v>1.46</v>
      </c>
      <c r="K61" s="23">
        <v>1.48</v>
      </c>
      <c r="L61" s="23">
        <v>1.49</v>
      </c>
      <c r="M61" s="23">
        <v>1.52</v>
      </c>
      <c r="N61" s="24">
        <v>1.57</v>
      </c>
    </row>
    <row r="62" spans="1:15" ht="16.7" customHeight="1" x14ac:dyDescent="0.15">
      <c r="A62" s="82"/>
      <c r="B62" s="42" t="s">
        <v>67</v>
      </c>
      <c r="C62" s="22">
        <v>1.56</v>
      </c>
      <c r="D62" s="23">
        <v>1.54</v>
      </c>
      <c r="E62" s="23">
        <v>1.5</v>
      </c>
      <c r="F62" s="23">
        <v>1.38</v>
      </c>
      <c r="G62" s="23">
        <v>1.35</v>
      </c>
      <c r="H62" s="23">
        <v>1.37</v>
      </c>
      <c r="I62" s="23">
        <v>1.41</v>
      </c>
      <c r="J62" s="23">
        <v>1.44</v>
      </c>
      <c r="K62" s="23">
        <v>1.45</v>
      </c>
      <c r="L62" s="23">
        <v>1.45</v>
      </c>
      <c r="M62" s="23">
        <v>1.48</v>
      </c>
      <c r="N62" s="24">
        <v>1.53</v>
      </c>
    </row>
    <row r="63" spans="1:15" ht="16.7" customHeight="1" x14ac:dyDescent="0.15">
      <c r="A63" s="82"/>
      <c r="B63" s="42" t="s">
        <v>68</v>
      </c>
      <c r="C63" s="44">
        <v>1.44</v>
      </c>
      <c r="D63" s="23">
        <v>1.38</v>
      </c>
      <c r="E63" s="23">
        <v>1.3</v>
      </c>
      <c r="F63" s="23">
        <v>1.1299999999999999</v>
      </c>
      <c r="G63" s="23">
        <v>1.02</v>
      </c>
      <c r="H63" s="23">
        <v>0.97</v>
      </c>
      <c r="I63" s="23">
        <v>0.97</v>
      </c>
      <c r="J63" s="23">
        <v>0.95</v>
      </c>
      <c r="K63" s="23">
        <v>0.95</v>
      </c>
      <c r="L63" s="23">
        <v>0.97</v>
      </c>
      <c r="M63" s="23">
        <v>1</v>
      </c>
      <c r="N63" s="24">
        <v>1.03</v>
      </c>
    </row>
    <row r="64" spans="1:15" ht="16.7" customHeight="1" x14ac:dyDescent="0.15">
      <c r="A64" s="82"/>
      <c r="B64" s="14" t="s">
        <v>71</v>
      </c>
      <c r="C64" s="44">
        <v>1.04</v>
      </c>
      <c r="D64" s="23">
        <v>1.04</v>
      </c>
      <c r="E64" s="23">
        <v>1.02</v>
      </c>
      <c r="F64" s="23">
        <v>0.95</v>
      </c>
      <c r="G64" s="23">
        <v>0.94</v>
      </c>
      <c r="H64" s="23">
        <v>0.97</v>
      </c>
      <c r="I64" s="23">
        <v>1.02</v>
      </c>
      <c r="J64" s="23">
        <v>1.03</v>
      </c>
      <c r="K64" s="23">
        <v>1.05</v>
      </c>
      <c r="L64" s="23">
        <v>1.06</v>
      </c>
      <c r="M64" s="23">
        <v>1.1000000000000001</v>
      </c>
      <c r="N64" s="24">
        <v>1.1399999999999999</v>
      </c>
    </row>
    <row r="65" spans="1:14" ht="16.7" customHeight="1" x14ac:dyDescent="0.15">
      <c r="A65" s="82"/>
      <c r="B65" s="14" t="s">
        <v>72</v>
      </c>
      <c r="C65" s="44">
        <v>1.1399999999999999</v>
      </c>
      <c r="D65" s="23">
        <v>1.1399999999999999</v>
      </c>
      <c r="E65" s="23">
        <v>1.1299999999999999</v>
      </c>
      <c r="F65" s="23">
        <v>1.06</v>
      </c>
      <c r="G65" s="23">
        <v>1.06</v>
      </c>
      <c r="H65" s="23">
        <v>1.0900000000000001</v>
      </c>
      <c r="I65" s="23">
        <v>1.1499999999999999</v>
      </c>
      <c r="J65" s="23">
        <v>1.18</v>
      </c>
      <c r="K65" s="23">
        <v>1.2</v>
      </c>
      <c r="L65" s="23">
        <v>1.23</v>
      </c>
      <c r="M65" s="23">
        <v>1.27</v>
      </c>
      <c r="N65" s="24">
        <v>1.31</v>
      </c>
    </row>
    <row r="66" spans="1:14" ht="16.7" customHeight="1" x14ac:dyDescent="0.15">
      <c r="A66" s="82"/>
      <c r="B66" s="14" t="s">
        <v>73</v>
      </c>
      <c r="C66" s="44">
        <v>1.29</v>
      </c>
      <c r="D66" s="23">
        <v>1.27</v>
      </c>
      <c r="E66" s="23">
        <v>1.22</v>
      </c>
      <c r="F66" s="23">
        <v>1.1299999999999999</v>
      </c>
      <c r="G66" s="23">
        <v>1.1000000000000001</v>
      </c>
      <c r="H66" s="23">
        <v>1.1200000000000001</v>
      </c>
      <c r="I66" s="23">
        <v>1.1499999999999999</v>
      </c>
      <c r="J66" s="23">
        <v>1.17</v>
      </c>
      <c r="K66" s="23">
        <v>1.18</v>
      </c>
      <c r="L66" s="23">
        <v>1.19</v>
      </c>
      <c r="M66" s="23">
        <v>1.2</v>
      </c>
      <c r="N66" s="24">
        <v>1.23</v>
      </c>
    </row>
    <row r="67" spans="1:14" s="80" customFormat="1" ht="16.7" customHeight="1" x14ac:dyDescent="0.15">
      <c r="A67" s="82"/>
      <c r="B67" s="78" t="s">
        <v>125</v>
      </c>
      <c r="C67" s="44">
        <v>1.21</v>
      </c>
      <c r="D67" s="23">
        <v>1.2</v>
      </c>
      <c r="E67" s="23">
        <v>1.17</v>
      </c>
      <c r="F67" s="23">
        <v>1.08</v>
      </c>
      <c r="G67" s="23">
        <v>1.05</v>
      </c>
      <c r="H67" s="23">
        <v>1.06</v>
      </c>
      <c r="I67" s="23">
        <v>1.1100000000000001</v>
      </c>
      <c r="J67" s="23">
        <v>1.1299999999999999</v>
      </c>
      <c r="K67" s="23">
        <v>1.1399999999999999</v>
      </c>
      <c r="L67" s="23">
        <v>1.1599999999999999</v>
      </c>
      <c r="M67" s="23">
        <v>1.18</v>
      </c>
      <c r="N67" s="24">
        <v>1.22</v>
      </c>
    </row>
    <row r="68" spans="1:14" ht="16.7" customHeight="1" x14ac:dyDescent="0.15">
      <c r="A68" s="83"/>
      <c r="B68" s="7" t="s">
        <v>126</v>
      </c>
      <c r="C68" s="43">
        <v>1.2</v>
      </c>
      <c r="D68" s="18">
        <v>1.19</v>
      </c>
      <c r="E68" s="18">
        <v>1.1599999999999999</v>
      </c>
      <c r="F68" s="18">
        <v>1.08</v>
      </c>
      <c r="G68" s="18"/>
      <c r="H68" s="18"/>
      <c r="I68" s="18"/>
      <c r="J68" s="18"/>
      <c r="K68" s="18"/>
      <c r="L68" s="18"/>
      <c r="M68" s="18"/>
      <c r="N68" s="19"/>
    </row>
    <row r="69" spans="1:14" ht="16.7" customHeight="1" x14ac:dyDescent="0.15">
      <c r="A69" s="5" t="s">
        <v>35</v>
      </c>
      <c r="B69" s="5"/>
      <c r="C69" s="5"/>
      <c r="D69" s="5"/>
      <c r="E69" s="5"/>
      <c r="F69" s="5"/>
      <c r="G69" s="5"/>
      <c r="H69" s="5"/>
      <c r="I69" s="5"/>
      <c r="J69" s="5"/>
      <c r="K69" s="5"/>
      <c r="L69" s="5"/>
      <c r="M69" s="5"/>
      <c r="N69" s="5"/>
    </row>
    <row r="70" spans="1:14" ht="16.7" customHeight="1" x14ac:dyDescent="0.15">
      <c r="A70" s="5" t="s">
        <v>36</v>
      </c>
      <c r="B70" s="5"/>
    </row>
    <row r="80" spans="1:14" ht="13.5" customHeight="1" x14ac:dyDescent="0.15"/>
  </sheetData>
  <mergeCells count="16">
    <mergeCell ref="M4:M5"/>
    <mergeCell ref="N4:N5"/>
    <mergeCell ref="A6:A24"/>
    <mergeCell ref="D4:D5"/>
    <mergeCell ref="E4:E5"/>
    <mergeCell ref="F4:F5"/>
    <mergeCell ref="G4:G5"/>
    <mergeCell ref="H4:H5"/>
    <mergeCell ref="I4:I5"/>
    <mergeCell ref="A4:B5"/>
    <mergeCell ref="C4:C5"/>
    <mergeCell ref="A27:A45"/>
    <mergeCell ref="A48:A68"/>
    <mergeCell ref="J4:J5"/>
    <mergeCell ref="K4:K5"/>
    <mergeCell ref="L4:L5"/>
  </mergeCells>
  <phoneticPr fontId="2"/>
  <pageMargins left="0.78740157480314965"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63"/>
  <sheetViews>
    <sheetView workbookViewId="0">
      <pane xSplit="2" ySplit="5" topLeftCell="C9" activePane="bottomRight" state="frozen"/>
      <selection pane="topRight" activeCell="C1" sqref="C1"/>
      <selection pane="bottomLeft" activeCell="A6" sqref="A6"/>
      <selection pane="bottomRight"/>
    </sheetView>
  </sheetViews>
  <sheetFormatPr defaultColWidth="9" defaultRowHeight="13.5" x14ac:dyDescent="0.15"/>
  <cols>
    <col min="1" max="1" width="17.75" style="1" customWidth="1"/>
    <col min="2" max="2" width="5.5" style="1" customWidth="1"/>
    <col min="3" max="10" width="11.875" style="1" customWidth="1"/>
    <col min="11" max="16384" width="9" style="1"/>
  </cols>
  <sheetData>
    <row r="1" spans="1:10" ht="16.7" customHeight="1" x14ac:dyDescent="0.15">
      <c r="A1" s="2" t="s">
        <v>78</v>
      </c>
      <c r="C1" s="2"/>
    </row>
    <row r="2" spans="1:10" ht="16.7" customHeight="1" x14ac:dyDescent="0.15">
      <c r="A2" s="2"/>
    </row>
    <row r="3" spans="1:10" s="45" customFormat="1" ht="18" customHeight="1" x14ac:dyDescent="0.15">
      <c r="A3" s="11" t="s">
        <v>52</v>
      </c>
    </row>
    <row r="4" spans="1:10" s="11" customFormat="1" ht="18" customHeight="1" x14ac:dyDescent="0.15">
      <c r="A4" s="84" t="s">
        <v>75</v>
      </c>
      <c r="B4" s="85"/>
      <c r="C4" s="4" t="s">
        <v>17</v>
      </c>
      <c r="D4" s="3" t="s">
        <v>19</v>
      </c>
      <c r="E4" s="81" t="s">
        <v>14</v>
      </c>
      <c r="F4" s="4" t="s">
        <v>19</v>
      </c>
      <c r="G4" s="4" t="s">
        <v>30</v>
      </c>
      <c r="H4" s="4" t="s">
        <v>21</v>
      </c>
      <c r="I4" s="81" t="s">
        <v>45</v>
      </c>
      <c r="J4" s="81" t="s">
        <v>22</v>
      </c>
    </row>
    <row r="5" spans="1:10" s="11" customFormat="1" ht="18" customHeight="1" x14ac:dyDescent="0.15">
      <c r="A5" s="86"/>
      <c r="B5" s="87"/>
      <c r="C5" s="6" t="s">
        <v>18</v>
      </c>
      <c r="D5" s="7" t="s">
        <v>20</v>
      </c>
      <c r="E5" s="83"/>
      <c r="F5" s="7" t="s">
        <v>33</v>
      </c>
      <c r="G5" s="7" t="s">
        <v>31</v>
      </c>
      <c r="H5" s="7" t="s">
        <v>32</v>
      </c>
      <c r="I5" s="83"/>
      <c r="J5" s="83"/>
    </row>
    <row r="6" spans="1:10" s="11" customFormat="1" ht="18" customHeight="1" x14ac:dyDescent="0.15">
      <c r="A6" s="46" t="s">
        <v>53</v>
      </c>
      <c r="B6" s="47" t="s">
        <v>0</v>
      </c>
      <c r="C6" s="48">
        <v>17650</v>
      </c>
      <c r="D6" s="49">
        <v>70027</v>
      </c>
      <c r="E6" s="49">
        <v>13192</v>
      </c>
      <c r="F6" s="49">
        <v>31715</v>
      </c>
      <c r="G6" s="50">
        <v>0.45</v>
      </c>
      <c r="H6" s="50">
        <v>0.75</v>
      </c>
      <c r="I6" s="49">
        <v>4993</v>
      </c>
      <c r="J6" s="51">
        <v>7.1</v>
      </c>
    </row>
    <row r="7" spans="1:10" s="11" customFormat="1" ht="18" customHeight="1" x14ac:dyDescent="0.15">
      <c r="A7" s="52" t="s">
        <v>54</v>
      </c>
      <c r="B7" s="53" t="s">
        <v>0</v>
      </c>
      <c r="C7" s="54">
        <v>17697</v>
      </c>
      <c r="D7" s="54">
        <v>67683</v>
      </c>
      <c r="E7" s="54">
        <v>12356</v>
      </c>
      <c r="F7" s="54">
        <v>28304</v>
      </c>
      <c r="G7" s="55">
        <v>0.42</v>
      </c>
      <c r="H7" s="55">
        <v>0.7</v>
      </c>
      <c r="I7" s="54">
        <v>4958</v>
      </c>
      <c r="J7" s="56">
        <v>7.3</v>
      </c>
    </row>
    <row r="8" spans="1:10" s="11" customFormat="1" ht="18" customHeight="1" x14ac:dyDescent="0.15">
      <c r="A8" s="52" t="s">
        <v>55</v>
      </c>
      <c r="B8" s="53" t="s">
        <v>0</v>
      </c>
      <c r="C8" s="54">
        <v>16589</v>
      </c>
      <c r="D8" s="54">
        <v>65009</v>
      </c>
      <c r="E8" s="54">
        <v>12648</v>
      </c>
      <c r="F8" s="54">
        <v>29553</v>
      </c>
      <c r="G8" s="55">
        <v>0.45</v>
      </c>
      <c r="H8" s="55">
        <v>0.76</v>
      </c>
      <c r="I8" s="54">
        <v>4939</v>
      </c>
      <c r="J8" s="56">
        <v>7.6</v>
      </c>
    </row>
    <row r="9" spans="1:10" s="11" customFormat="1" ht="18" customHeight="1" x14ac:dyDescent="0.15">
      <c r="A9" s="52" t="s">
        <v>56</v>
      </c>
      <c r="B9" s="53" t="s">
        <v>0</v>
      </c>
      <c r="C9" s="54">
        <v>16665</v>
      </c>
      <c r="D9" s="54">
        <v>62461</v>
      </c>
      <c r="E9" s="54">
        <v>11121</v>
      </c>
      <c r="F9" s="54">
        <v>25749</v>
      </c>
      <c r="G9" s="55">
        <v>0.41</v>
      </c>
      <c r="H9" s="55">
        <v>0.67</v>
      </c>
      <c r="I9" s="54">
        <v>4385</v>
      </c>
      <c r="J9" s="56">
        <v>7</v>
      </c>
    </row>
    <row r="10" spans="1:10" s="11" customFormat="1" ht="18" customHeight="1" x14ac:dyDescent="0.15">
      <c r="A10" s="52" t="s">
        <v>57</v>
      </c>
      <c r="B10" s="53" t="s">
        <v>0</v>
      </c>
      <c r="C10" s="54">
        <v>17830</v>
      </c>
      <c r="D10" s="54">
        <v>70009</v>
      </c>
      <c r="E10" s="54">
        <v>9801</v>
      </c>
      <c r="F10" s="54">
        <v>22299</v>
      </c>
      <c r="G10" s="55">
        <v>0.32</v>
      </c>
      <c r="H10" s="55">
        <v>0.55000000000000004</v>
      </c>
      <c r="I10" s="54">
        <v>4367</v>
      </c>
      <c r="J10" s="56">
        <v>6.2</v>
      </c>
    </row>
    <row r="11" spans="1:10" s="11" customFormat="1" ht="18" customHeight="1" x14ac:dyDescent="0.15">
      <c r="A11" s="52" t="s">
        <v>58</v>
      </c>
      <c r="B11" s="53" t="s">
        <v>0</v>
      </c>
      <c r="C11" s="54">
        <v>17160</v>
      </c>
      <c r="D11" s="54">
        <v>67712</v>
      </c>
      <c r="E11" s="54">
        <v>10745</v>
      </c>
      <c r="F11" s="54">
        <v>24559</v>
      </c>
      <c r="G11" s="55">
        <v>0.36</v>
      </c>
      <c r="H11" s="55">
        <v>0.63</v>
      </c>
      <c r="I11" s="54">
        <v>4731</v>
      </c>
      <c r="J11" s="56">
        <v>7</v>
      </c>
    </row>
    <row r="12" spans="1:10" s="11" customFormat="1" ht="18" customHeight="1" x14ac:dyDescent="0.15">
      <c r="A12" s="52" t="s">
        <v>59</v>
      </c>
      <c r="B12" s="53" t="s">
        <v>0</v>
      </c>
      <c r="C12" s="54">
        <v>17353</v>
      </c>
      <c r="D12" s="54">
        <v>67183</v>
      </c>
      <c r="E12" s="54">
        <v>13276</v>
      </c>
      <c r="F12" s="54">
        <v>31296</v>
      </c>
      <c r="G12" s="55">
        <v>0.47</v>
      </c>
      <c r="H12" s="55">
        <v>0.77</v>
      </c>
      <c r="I12" s="54">
        <v>4923</v>
      </c>
      <c r="J12" s="56">
        <v>7.3</v>
      </c>
    </row>
    <row r="13" spans="1:10" s="11" customFormat="1" ht="18" customHeight="1" x14ac:dyDescent="0.15">
      <c r="A13" s="52" t="s">
        <v>60</v>
      </c>
      <c r="B13" s="53" t="s">
        <v>0</v>
      </c>
      <c r="C13" s="54">
        <v>15510</v>
      </c>
      <c r="D13" s="54">
        <v>60637</v>
      </c>
      <c r="E13" s="54">
        <v>14367</v>
      </c>
      <c r="F13" s="54">
        <v>36059</v>
      </c>
      <c r="G13" s="55">
        <v>0.59</v>
      </c>
      <c r="H13" s="55">
        <v>0.93</v>
      </c>
      <c r="I13" s="54">
        <v>4839</v>
      </c>
      <c r="J13" s="56">
        <v>8</v>
      </c>
    </row>
    <row r="14" spans="1:10" s="11" customFormat="1" ht="18" customHeight="1" x14ac:dyDescent="0.15">
      <c r="A14" s="52" t="s">
        <v>61</v>
      </c>
      <c r="B14" s="53" t="s">
        <v>0</v>
      </c>
      <c r="C14" s="54">
        <v>14491</v>
      </c>
      <c r="D14" s="54">
        <v>54684</v>
      </c>
      <c r="E14" s="54">
        <v>15355</v>
      </c>
      <c r="F14" s="54">
        <v>38928</v>
      </c>
      <c r="G14" s="55">
        <v>0.71</v>
      </c>
      <c r="H14" s="55">
        <v>1.06</v>
      </c>
      <c r="I14" s="54">
        <v>4925</v>
      </c>
      <c r="J14" s="56">
        <v>9</v>
      </c>
    </row>
    <row r="15" spans="1:10" s="11" customFormat="1" ht="18" customHeight="1" x14ac:dyDescent="0.15">
      <c r="A15" s="52" t="s">
        <v>62</v>
      </c>
      <c r="B15" s="53" t="s">
        <v>49</v>
      </c>
      <c r="C15" s="54">
        <v>12841</v>
      </c>
      <c r="D15" s="54">
        <v>48529</v>
      </c>
      <c r="E15" s="54">
        <v>17039</v>
      </c>
      <c r="F15" s="54">
        <v>44556</v>
      </c>
      <c r="G15" s="55">
        <v>0.92</v>
      </c>
      <c r="H15" s="55">
        <v>1.33</v>
      </c>
      <c r="I15" s="54">
        <v>4340</v>
      </c>
      <c r="J15" s="56">
        <v>8.9</v>
      </c>
    </row>
    <row r="16" spans="1:10" s="11" customFormat="1" ht="18" customHeight="1" x14ac:dyDescent="0.15">
      <c r="A16" s="52" t="s">
        <v>63</v>
      </c>
      <c r="B16" s="53" t="s">
        <v>49</v>
      </c>
      <c r="C16" s="54">
        <v>12172</v>
      </c>
      <c r="D16" s="54">
        <v>45470</v>
      </c>
      <c r="E16" s="54">
        <v>17552</v>
      </c>
      <c r="F16" s="54">
        <v>46810</v>
      </c>
      <c r="G16" s="55">
        <v>1.03</v>
      </c>
      <c r="H16" s="55">
        <v>1.44</v>
      </c>
      <c r="I16" s="54">
        <v>4085</v>
      </c>
      <c r="J16" s="56">
        <v>9</v>
      </c>
    </row>
    <row r="17" spans="1:10" s="11" customFormat="1" ht="18" customHeight="1" x14ac:dyDescent="0.15">
      <c r="A17" s="52" t="s">
        <v>64</v>
      </c>
      <c r="B17" s="53" t="s">
        <v>49</v>
      </c>
      <c r="C17" s="54">
        <v>11806</v>
      </c>
      <c r="D17" s="54">
        <v>43481</v>
      </c>
      <c r="E17" s="54">
        <v>17228</v>
      </c>
      <c r="F17" s="54">
        <v>46351</v>
      </c>
      <c r="G17" s="55">
        <v>1.07</v>
      </c>
      <c r="H17" s="55">
        <v>1.46</v>
      </c>
      <c r="I17" s="54">
        <v>3724</v>
      </c>
      <c r="J17" s="56">
        <v>8.6</v>
      </c>
    </row>
    <row r="18" spans="1:10" s="11" customFormat="1" ht="18" customHeight="1" x14ac:dyDescent="0.15">
      <c r="A18" s="52" t="s">
        <v>65</v>
      </c>
      <c r="B18" s="53" t="s">
        <v>49</v>
      </c>
      <c r="C18" s="54">
        <v>11165</v>
      </c>
      <c r="D18" s="54">
        <v>41452</v>
      </c>
      <c r="E18" s="54">
        <v>15757</v>
      </c>
      <c r="F18" s="54">
        <v>42431</v>
      </c>
      <c r="G18" s="55">
        <v>1.02</v>
      </c>
      <c r="H18" s="55">
        <v>1.41</v>
      </c>
      <c r="I18" s="54">
        <v>3619</v>
      </c>
      <c r="J18" s="56">
        <v>8.6999999999999993</v>
      </c>
    </row>
    <row r="19" spans="1:10" s="11" customFormat="1" ht="18" customHeight="1" x14ac:dyDescent="0.15">
      <c r="A19" s="52" t="s">
        <v>66</v>
      </c>
      <c r="B19" s="53" t="s">
        <v>49</v>
      </c>
      <c r="C19" s="54">
        <v>10387</v>
      </c>
      <c r="D19" s="54">
        <v>39523</v>
      </c>
      <c r="E19" s="54">
        <v>16143</v>
      </c>
      <c r="F19" s="54">
        <v>43841</v>
      </c>
      <c r="G19" s="55">
        <v>1.1100000000000001</v>
      </c>
      <c r="H19" s="55">
        <v>1.55</v>
      </c>
      <c r="I19" s="54">
        <v>3240</v>
      </c>
      <c r="J19" s="56">
        <v>8.1999999999999993</v>
      </c>
    </row>
    <row r="20" spans="1:10" s="11" customFormat="1" ht="18" customHeight="1" x14ac:dyDescent="0.15">
      <c r="A20" s="52" t="s">
        <v>67</v>
      </c>
      <c r="B20" s="53" t="s">
        <v>49</v>
      </c>
      <c r="C20" s="54">
        <v>9823</v>
      </c>
      <c r="D20" s="54">
        <v>37789</v>
      </c>
      <c r="E20" s="54">
        <v>15680</v>
      </c>
      <c r="F20" s="54">
        <v>43249</v>
      </c>
      <c r="G20" s="55">
        <v>1.1399999999999999</v>
      </c>
      <c r="H20" s="55">
        <v>1.6</v>
      </c>
      <c r="I20" s="54">
        <v>3168</v>
      </c>
      <c r="J20" s="56">
        <v>8.4</v>
      </c>
    </row>
    <row r="21" spans="1:10" s="11" customFormat="1" ht="18" customHeight="1" x14ac:dyDescent="0.15">
      <c r="A21" s="52" t="s">
        <v>68</v>
      </c>
      <c r="B21" s="53" t="s">
        <v>49</v>
      </c>
      <c r="C21" s="54">
        <v>8578</v>
      </c>
      <c r="D21" s="54">
        <v>35459</v>
      </c>
      <c r="E21" s="54">
        <v>15045</v>
      </c>
      <c r="F21" s="54">
        <v>41042</v>
      </c>
      <c r="G21" s="55">
        <v>1.1599999999999999</v>
      </c>
      <c r="H21" s="55">
        <v>1.75</v>
      </c>
      <c r="I21" s="54">
        <v>2510</v>
      </c>
      <c r="J21" s="56">
        <v>7.1</v>
      </c>
    </row>
    <row r="22" spans="1:10" s="11" customFormat="1" ht="18" customHeight="1" x14ac:dyDescent="0.15">
      <c r="A22" s="52" t="s">
        <v>69</v>
      </c>
      <c r="B22" s="53" t="s">
        <v>49</v>
      </c>
      <c r="C22" s="54">
        <v>8780</v>
      </c>
      <c r="D22" s="54">
        <v>36522</v>
      </c>
      <c r="E22" s="54">
        <v>17291</v>
      </c>
      <c r="F22" s="54">
        <v>47986</v>
      </c>
      <c r="G22" s="55">
        <v>1.31</v>
      </c>
      <c r="H22" s="55">
        <v>1.97</v>
      </c>
      <c r="I22" s="54">
        <v>2813</v>
      </c>
      <c r="J22" s="56">
        <v>7.7</v>
      </c>
    </row>
    <row r="23" spans="1:10" s="11" customFormat="1" ht="18" customHeight="1" x14ac:dyDescent="0.15">
      <c r="A23" s="52" t="s">
        <v>70</v>
      </c>
      <c r="B23" s="53" t="s">
        <v>49</v>
      </c>
      <c r="C23" s="54">
        <v>8638</v>
      </c>
      <c r="D23" s="54">
        <v>36322</v>
      </c>
      <c r="E23" s="54">
        <v>18244</v>
      </c>
      <c r="F23" s="54">
        <v>51708</v>
      </c>
      <c r="G23" s="55">
        <v>1.42</v>
      </c>
      <c r="H23" s="55">
        <v>2.11</v>
      </c>
      <c r="I23" s="54">
        <v>2595</v>
      </c>
      <c r="J23" s="56">
        <v>7.1</v>
      </c>
    </row>
    <row r="24" spans="1:10" s="53" customFormat="1" ht="18" customHeight="1" x14ac:dyDescent="0.15">
      <c r="A24" s="52" t="s">
        <v>122</v>
      </c>
      <c r="B24" s="53" t="s">
        <v>49</v>
      </c>
      <c r="C24" s="54">
        <v>8706</v>
      </c>
      <c r="D24" s="54">
        <v>35444</v>
      </c>
      <c r="E24" s="54">
        <v>15583</v>
      </c>
      <c r="F24" s="54">
        <v>44302</v>
      </c>
      <c r="G24" s="55">
        <v>1.25</v>
      </c>
      <c r="H24" s="55">
        <v>1.79</v>
      </c>
      <c r="I24" s="54">
        <v>2485</v>
      </c>
      <c r="J24" s="56">
        <v>7</v>
      </c>
    </row>
    <row r="25" spans="1:10" s="11" customFormat="1" ht="18" customHeight="1" x14ac:dyDescent="0.15">
      <c r="A25" s="59" t="s">
        <v>129</v>
      </c>
      <c r="B25" s="60" t="s">
        <v>49</v>
      </c>
      <c r="C25" s="61">
        <v>8357</v>
      </c>
      <c r="D25" s="61">
        <v>34211</v>
      </c>
      <c r="E25" s="61">
        <v>14421</v>
      </c>
      <c r="F25" s="61">
        <v>41201</v>
      </c>
      <c r="G25" s="62">
        <v>1.2</v>
      </c>
      <c r="H25" s="62">
        <v>1.73</v>
      </c>
      <c r="I25" s="61">
        <v>2339</v>
      </c>
      <c r="J25" s="63">
        <v>6.8</v>
      </c>
    </row>
    <row r="26" spans="1:10" s="11" customFormat="1" ht="18" customHeight="1" x14ac:dyDescent="0.15">
      <c r="A26" s="53"/>
      <c r="B26" s="53"/>
      <c r="C26" s="70"/>
      <c r="D26" s="70"/>
      <c r="E26" s="70"/>
      <c r="F26" s="70"/>
      <c r="G26" s="75"/>
      <c r="H26" s="75"/>
      <c r="I26" s="70"/>
      <c r="J26" s="76"/>
    </row>
    <row r="27" spans="1:10" s="11" customFormat="1" ht="18" customHeight="1" x14ac:dyDescent="0.15">
      <c r="A27" s="11" t="s">
        <v>35</v>
      </c>
      <c r="J27" s="45"/>
    </row>
    <row r="28" spans="1:10" s="45" customFormat="1" ht="18" customHeight="1" x14ac:dyDescent="0.15">
      <c r="A28" s="11" t="s">
        <v>36</v>
      </c>
      <c r="B28" s="11"/>
      <c r="C28" s="11"/>
      <c r="D28" s="11"/>
      <c r="E28" s="11"/>
      <c r="F28" s="11"/>
      <c r="G28" s="11"/>
      <c r="H28" s="11"/>
      <c r="I28" s="11"/>
    </row>
    <row r="29" spans="1:10" s="45" customFormat="1" ht="18" customHeight="1" x14ac:dyDescent="0.15">
      <c r="A29" s="11"/>
      <c r="B29" s="11"/>
      <c r="C29" s="11"/>
      <c r="D29" s="11"/>
      <c r="E29" s="11"/>
      <c r="F29" s="11"/>
      <c r="G29" s="11"/>
      <c r="H29" s="11"/>
      <c r="I29" s="11"/>
    </row>
    <row r="30" spans="1:10" s="45" customFormat="1" ht="18" customHeight="1" x14ac:dyDescent="0.15">
      <c r="A30" s="11" t="s">
        <v>48</v>
      </c>
      <c r="B30" s="11"/>
      <c r="C30" s="11"/>
      <c r="D30" s="11"/>
      <c r="E30" s="11"/>
      <c r="F30" s="11"/>
      <c r="G30" s="11"/>
      <c r="H30" s="11"/>
      <c r="I30" s="11"/>
    </row>
    <row r="31" spans="1:10" s="45" customFormat="1" ht="18" customHeight="1" x14ac:dyDescent="0.15">
      <c r="A31" s="11" t="s">
        <v>34</v>
      </c>
      <c r="B31" s="11"/>
      <c r="C31" s="11"/>
      <c r="D31" s="11"/>
      <c r="E31" s="11"/>
      <c r="F31" s="11"/>
      <c r="G31" s="11"/>
      <c r="H31" s="11"/>
      <c r="I31" s="11"/>
    </row>
    <row r="32" spans="1:10" s="45" customFormat="1" ht="18" customHeight="1" x14ac:dyDescent="0.15">
      <c r="A32" s="11">
        <v>1</v>
      </c>
      <c r="B32" s="88" t="s">
        <v>51</v>
      </c>
      <c r="C32" s="88"/>
      <c r="D32" s="11" t="s">
        <v>24</v>
      </c>
      <c r="E32" s="11"/>
      <c r="F32" s="11"/>
      <c r="G32" s="11"/>
      <c r="H32" s="11"/>
      <c r="I32" s="11"/>
    </row>
    <row r="33" spans="1:9" s="45" customFormat="1" ht="18" customHeight="1" x14ac:dyDescent="0.15">
      <c r="A33" s="11">
        <v>2</v>
      </c>
      <c r="B33" s="88" t="s">
        <v>13</v>
      </c>
      <c r="C33" s="88"/>
      <c r="D33" s="11" t="s">
        <v>25</v>
      </c>
      <c r="E33" s="58"/>
      <c r="F33" s="11"/>
      <c r="G33" s="11"/>
      <c r="H33" s="11"/>
      <c r="I33" s="11"/>
    </row>
    <row r="34" spans="1:9" s="45" customFormat="1" ht="18" customHeight="1" x14ac:dyDescent="0.15">
      <c r="A34" s="11">
        <v>3</v>
      </c>
      <c r="B34" s="88" t="s">
        <v>14</v>
      </c>
      <c r="C34" s="88"/>
      <c r="D34" s="11" t="s">
        <v>26</v>
      </c>
      <c r="E34" s="11"/>
      <c r="F34" s="11"/>
      <c r="G34" s="11"/>
      <c r="H34" s="11"/>
      <c r="I34" s="11"/>
    </row>
    <row r="35" spans="1:9" s="45" customFormat="1" ht="18" customHeight="1" x14ac:dyDescent="0.15">
      <c r="A35" s="11">
        <v>4</v>
      </c>
      <c r="B35" s="88" t="s">
        <v>15</v>
      </c>
      <c r="C35" s="88"/>
      <c r="D35" s="11" t="s">
        <v>27</v>
      </c>
      <c r="E35" s="11"/>
      <c r="F35" s="11"/>
      <c r="G35" s="11"/>
      <c r="H35" s="11"/>
      <c r="I35" s="11"/>
    </row>
    <row r="36" spans="1:9" s="45" customFormat="1" ht="18" customHeight="1" x14ac:dyDescent="0.15">
      <c r="A36" s="11">
        <v>5</v>
      </c>
      <c r="B36" s="57" t="s">
        <v>23</v>
      </c>
      <c r="C36" s="57"/>
      <c r="D36" s="11" t="s">
        <v>28</v>
      </c>
      <c r="E36" s="11"/>
      <c r="F36" s="11"/>
      <c r="G36" s="11"/>
      <c r="H36" s="11"/>
      <c r="I36" s="11"/>
    </row>
    <row r="37" spans="1:9" s="45" customFormat="1" ht="18" customHeight="1" x14ac:dyDescent="0.15">
      <c r="A37" s="11">
        <v>6</v>
      </c>
      <c r="B37" s="88" t="s">
        <v>16</v>
      </c>
      <c r="C37" s="88"/>
      <c r="D37" s="11" t="s">
        <v>29</v>
      </c>
      <c r="E37" s="11"/>
      <c r="F37" s="11"/>
      <c r="G37" s="11"/>
      <c r="H37" s="11"/>
      <c r="I37" s="11"/>
    </row>
    <row r="38" spans="1:9" s="45" customFormat="1" ht="18" customHeight="1" x14ac:dyDescent="0.15">
      <c r="A38" s="11">
        <v>7</v>
      </c>
      <c r="B38" s="88" t="s">
        <v>45</v>
      </c>
      <c r="C38" s="88"/>
      <c r="D38" s="11" t="s">
        <v>46</v>
      </c>
      <c r="E38" s="11"/>
      <c r="F38" s="11"/>
      <c r="G38" s="11"/>
      <c r="H38" s="11"/>
      <c r="I38" s="11"/>
    </row>
    <row r="39" spans="1:9" s="45" customFormat="1" ht="18" customHeight="1" x14ac:dyDescent="0.15">
      <c r="A39" s="11">
        <v>8</v>
      </c>
      <c r="B39" s="88" t="s">
        <v>22</v>
      </c>
      <c r="C39" s="88"/>
      <c r="D39" s="11" t="s">
        <v>47</v>
      </c>
      <c r="E39" s="11"/>
      <c r="F39" s="11"/>
      <c r="G39" s="11"/>
      <c r="H39" s="11"/>
      <c r="I39" s="11"/>
    </row>
    <row r="40" spans="1:9" s="45" customFormat="1" ht="18" customHeight="1" x14ac:dyDescent="0.15">
      <c r="A40" s="11"/>
      <c r="B40" s="11"/>
      <c r="C40" s="11"/>
      <c r="D40" s="11"/>
      <c r="E40" s="11"/>
      <c r="F40" s="11"/>
      <c r="G40" s="11"/>
      <c r="H40" s="11"/>
      <c r="I40" s="11"/>
    </row>
    <row r="41" spans="1:9" s="45" customFormat="1" ht="18" customHeight="1" x14ac:dyDescent="0.15"/>
    <row r="42" spans="1:9" s="45" customFormat="1" ht="18" customHeight="1" x14ac:dyDescent="0.15"/>
    <row r="43" spans="1:9" s="45" customFormat="1" ht="18" customHeight="1" x14ac:dyDescent="0.15"/>
    <row r="44" spans="1:9" s="45" customFormat="1" ht="18" customHeight="1" x14ac:dyDescent="0.15"/>
    <row r="45" spans="1:9" s="45" customFormat="1" ht="18" customHeight="1" x14ac:dyDescent="0.15"/>
    <row r="46" spans="1:9" s="45" customFormat="1" ht="18" customHeight="1" x14ac:dyDescent="0.15"/>
    <row r="47" spans="1:9" s="45" customFormat="1" ht="18" customHeight="1" x14ac:dyDescent="0.15"/>
    <row r="48" spans="1:9" s="45" customFormat="1" ht="18" customHeight="1" x14ac:dyDescent="0.15"/>
    <row r="49" spans="1:10" s="45" customFormat="1" ht="18" customHeight="1" x14ac:dyDescent="0.15"/>
    <row r="50" spans="1:10" s="45" customFormat="1" ht="18" customHeight="1" x14ac:dyDescent="0.15"/>
    <row r="52" spans="1:10" x14ac:dyDescent="0.15">
      <c r="J52" s="5"/>
    </row>
    <row r="53" spans="1:10" x14ac:dyDescent="0.15">
      <c r="J53" s="5"/>
    </row>
    <row r="54" spans="1:10" x14ac:dyDescent="0.15">
      <c r="J54" s="5"/>
    </row>
    <row r="55" spans="1:10" x14ac:dyDescent="0.15">
      <c r="J55" s="5"/>
    </row>
    <row r="56" spans="1:10" x14ac:dyDescent="0.15">
      <c r="J56" s="5"/>
    </row>
    <row r="57" spans="1:10" x14ac:dyDescent="0.15">
      <c r="J57" s="5"/>
    </row>
    <row r="58" spans="1:10" x14ac:dyDescent="0.15">
      <c r="J58" s="5"/>
    </row>
    <row r="59" spans="1:10" x14ac:dyDescent="0.15">
      <c r="J59" s="5"/>
    </row>
    <row r="60" spans="1:10" x14ac:dyDescent="0.15">
      <c r="J60" s="5"/>
    </row>
    <row r="61" spans="1:10" x14ac:dyDescent="0.15">
      <c r="J61" s="5"/>
    </row>
    <row r="62" spans="1:10" x14ac:dyDescent="0.15">
      <c r="J62" s="5"/>
    </row>
    <row r="63" spans="1:10" x14ac:dyDescent="0.15">
      <c r="A63" s="5"/>
      <c r="B63" s="5"/>
      <c r="C63" s="5"/>
      <c r="D63" s="5"/>
      <c r="E63" s="5"/>
      <c r="F63" s="5"/>
      <c r="G63" s="5"/>
      <c r="H63" s="5"/>
      <c r="I63" s="5"/>
      <c r="J63" s="5"/>
    </row>
  </sheetData>
  <mergeCells count="11">
    <mergeCell ref="A4:B5"/>
    <mergeCell ref="E4:E5"/>
    <mergeCell ref="I4:I5"/>
    <mergeCell ref="J4:J5"/>
    <mergeCell ref="B37:C37"/>
    <mergeCell ref="B39:C39"/>
    <mergeCell ref="B32:C32"/>
    <mergeCell ref="B33:C33"/>
    <mergeCell ref="B34:C34"/>
    <mergeCell ref="B35:C35"/>
    <mergeCell ref="B38:C38"/>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月別データ</vt:lpstr>
      <vt:lpstr>有効求人倍率の推移</vt:lpstr>
      <vt:lpstr>年別データ</vt:lpstr>
      <vt:lpstr>有効求人倍率の推移!Print_Titles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企画課統計担当</dc:creator>
  <cp:lastModifiedBy>八多 汐</cp:lastModifiedBy>
  <cp:lastPrinted>2025-06-06T00:13:42Z</cp:lastPrinted>
  <dcterms:created xsi:type="dcterms:W3CDTF">2002-01-09T00:27:56Z</dcterms:created>
  <dcterms:modified xsi:type="dcterms:W3CDTF">2025-06-11T02:35:59Z</dcterms:modified>
</cp:coreProperties>
</file>