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4"/>
  <workbookPr/>
  <xr:revisionPtr xr6:coauthVersionLast="47" xr6:coauthVersionMax="47" documentId="13_ncr:1_{F6DF955A-C202-4FED-A1A6-E2D1F3B2294A}" revIDLastSave="0" xr10:uidLastSave="{00000000-0000-0000-0000-000000000000}"/>
  <workbookProtection lockStructure="1" workbookAlgorithmName="SHA-512" workbookHashValue="ncojtqwDDDKolrOtRk8ee41YPvRUfrI1f8f491t1EzZMdn8lWLkdq90xI1OqlkDiQe/FWj9oxuSrvm371bMUsQ==" workbookSaltValue="53YrTi4f344CmPcjg6eqJQ==" workbookSpinCount="100000"/>
  <bookViews>
    <workbookView xr2:uid="{00000000-000D-0000-FFFF-FFFF00000000}" windowHeight="15720" windowWidth="29040" xWindow="20370" yWindow="-120"/>
  </bookViews>
  <sheets>
    <sheet r:id="rId1" name="法非適用_駐車場整備事業" sheetId="4"/>
    <sheet r:id="rId2" name="データ" sheetId="5" state="hidden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JV32" i="4" s="1"/>
  <c r="DP7" i="5"/>
  <c r="JC32" i="4" s="1"/>
  <c r="DO7" i="5"/>
  <c r="DN7" i="5"/>
  <c r="DM7" i="5"/>
  <c r="KO31" i="4" s="1"/>
  <c r="DL7" i="5"/>
  <c r="JV31" i="4" s="1"/>
  <c r="DK7" i="5"/>
  <c r="JC31" i="4" s="1"/>
  <c r="DI7" i="5"/>
  <c r="MI78" i="4" s="1"/>
  <c r="DH7" i="5"/>
  <c r="LT78" i="4" s="1"/>
  <c r="DG7" i="5"/>
  <c r="DF7" i="5"/>
  <c r="DE7" i="5"/>
  <c r="KA78" i="4" s="1"/>
  <c r="DD7" i="5"/>
  <c r="MI77" i="4" s="1"/>
  <c r="DC7" i="5"/>
  <c r="LT77" i="4" s="1"/>
  <c r="DB7" i="5"/>
  <c r="DA7" i="5"/>
  <c r="CZ7" i="5"/>
  <c r="CN7" i="5"/>
  <c r="CV76" i="4" s="1"/>
  <c r="CM7" i="5"/>
  <c r="CV67" i="4" s="1"/>
  <c r="BZ7" i="5"/>
  <c r="MA53" i="4" s="1"/>
  <c r="BY7" i="5"/>
  <c r="LH53" i="4" s="1"/>
  <c r="BX7" i="5"/>
  <c r="BW7" i="5"/>
  <c r="BV7" i="5"/>
  <c r="JC53" i="4" s="1"/>
  <c r="BU7" i="5"/>
  <c r="BT7" i="5"/>
  <c r="LH52" i="4" s="1"/>
  <c r="BS7" i="5"/>
  <c r="BR7" i="5"/>
  <c r="BQ7" i="5"/>
  <c r="BO7" i="5"/>
  <c r="HJ53" i="4" s="1"/>
  <c r="BN7" i="5"/>
  <c r="GQ53" i="4" s="1"/>
  <c r="BM7" i="5"/>
  <c r="FX53" i="4" s="1"/>
  <c r="BL7" i="5"/>
  <c r="FE53" i="4" s="1"/>
  <c r="BK7" i="5"/>
  <c r="EL53" i="4" s="1"/>
  <c r="BJ7" i="5"/>
  <c r="HJ52" i="4" s="1"/>
  <c r="BI7" i="5"/>
  <c r="GQ52" i="4" s="1"/>
  <c r="BH7" i="5"/>
  <c r="FX52" i="4" s="1"/>
  <c r="BG7" i="5"/>
  <c r="BF7" i="5"/>
  <c r="EL52" i="4" s="1"/>
  <c r="BD7" i="5"/>
  <c r="CS53" i="4" s="1"/>
  <c r="BC7" i="5"/>
  <c r="BZ53" i="4" s="1"/>
  <c r="BB7" i="5"/>
  <c r="BG53" i="4" s="1"/>
  <c r="BA7" i="5"/>
  <c r="AN53" i="4" s="1"/>
  <c r="AZ7" i="5"/>
  <c r="U53" i="4" s="1"/>
  <c r="AY7" i="5"/>
  <c r="CS52" i="4" s="1"/>
  <c r="AX7" i="5"/>
  <c r="AW7" i="5"/>
  <c r="AV7" i="5"/>
  <c r="AU7" i="5"/>
  <c r="AS7" i="5"/>
  <c r="AR7" i="5"/>
  <c r="AQ7" i="5"/>
  <c r="AP7" i="5"/>
  <c r="FE32" i="4" s="1"/>
  <c r="AO7" i="5"/>
  <c r="EL32" i="4" s="1"/>
  <c r="AN7" i="5"/>
  <c r="HJ31" i="4" s="1"/>
  <c r="AM7" i="5"/>
  <c r="GQ31" i="4" s="1"/>
  <c r="AL7" i="5"/>
  <c r="FX31" i="4" s="1"/>
  <c r="AK7" i="5"/>
  <c r="FE31" i="4" s="1"/>
  <c r="AJ7" i="5"/>
  <c r="AH7" i="5"/>
  <c r="CS32" i="4" s="1"/>
  <c r="AG7" i="5"/>
  <c r="AF7" i="5"/>
  <c r="BG32" i="4" s="1"/>
  <c r="AE7" i="5"/>
  <c r="AD7" i="5"/>
  <c r="AC7" i="5"/>
  <c r="AB7" i="5"/>
  <c r="AA7" i="5"/>
  <c r="Z7" i="5"/>
  <c r="Y7" i="5"/>
  <c r="X7" i="5"/>
  <c r="LJ10" i="4" s="1"/>
  <c r="W7" i="5"/>
  <c r="JQ10" i="4" s="1"/>
  <c r="V7" i="5"/>
  <c r="HX10" i="4" s="1"/>
  <c r="U7" i="5"/>
  <c r="LJ8" i="4" s="1"/>
  <c r="T7" i="5"/>
  <c r="JQ8" i="4" s="1"/>
  <c r="S7" i="5"/>
  <c r="R7" i="5"/>
  <c r="Q7" i="5"/>
  <c r="P7" i="5"/>
  <c r="O7" i="5"/>
  <c r="B10" i="4" s="1"/>
  <c r="N7" i="5"/>
  <c r="FJ8" i="4" s="1"/>
  <c r="M7" i="5"/>
  <c r="DU8" i="4" s="1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KO53" i="4"/>
  <c r="JV53" i="4"/>
  <c r="MA52" i="4"/>
  <c r="KO52" i="4"/>
  <c r="JV52" i="4"/>
  <c r="JC52" i="4"/>
  <c r="FE52" i="4"/>
  <c r="BZ52" i="4"/>
  <c r="BG52" i="4"/>
  <c r="AN52" i="4"/>
  <c r="U52" i="4"/>
  <c r="LH32" i="4"/>
  <c r="KO32" i="4"/>
  <c r="HJ32" i="4"/>
  <c r="GQ32" i="4"/>
  <c r="FX32" i="4"/>
  <c r="BZ32" i="4"/>
  <c r="AN32" i="4"/>
  <c r="U32" i="4"/>
  <c r="MA31" i="4"/>
  <c r="LH31" i="4"/>
  <c r="EL31" i="4"/>
  <c r="CS31" i="4"/>
  <c r="BZ31" i="4"/>
  <c r="BG31" i="4"/>
  <c r="AN31" i="4"/>
  <c r="U31" i="4"/>
  <c r="DU10" i="4"/>
  <c r="CF10" i="4"/>
  <c r="HX8" i="4"/>
  <c r="AQ8" i="4"/>
  <c r="B8" i="4"/>
  <c r="B6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BG30" i="4" l="1"/>
  <c r="AV76" i="4"/>
  <c r="KO51" i="4"/>
  <c r="LE76" i="4"/>
  <c r="FX51" i="4"/>
  <c r="KO30" i="4"/>
  <c r="HP76" i="4"/>
  <c r="BG51" i="4"/>
  <c r="FX30" i="4"/>
  <c r="AN30" i="4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</calcChain>
</file>

<file path=xl/sharedStrings.xml><?xml version="1.0" encoding="utf-8"?>
<sst xmlns="http://schemas.openxmlformats.org/spreadsheetml/2006/main" count="278" uniqueCount="129">
  <si>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</si>
  <si>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</si>
  <si>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</si>
  <si>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</si>
  <si>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</si>
  <si>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</si>
  <si>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</si>
  <si>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</si>
  <si>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</si>
  <si>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</si>
  <si>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</si>
  <si>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</si>
  <si>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</si>
  <si>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</si>
  <si>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</si>
  <si>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</si>
  <si>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</si>
  <si>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</si>
  <si>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</si>
  <si>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</si>
  <si>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</si>
  <si>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</si>
  <si>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</si>
  <si>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</si>
  <si>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</si>
  <si>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</si>
  <si>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</si>
  <si>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</si>
  <si>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</si>
  <si>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</si>
  <si>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</si>
  <si>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</si>
  <si>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</si>
  <si>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</si>
  <si>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</si>
  <si>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</si>
  <si>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</si>
  <si>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</si>
  <si>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</si>
  <si>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</si>
  <si>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</si>
  <si>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</si>
  <si>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</si>
  <si>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</si>
  <si>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</si>
  <si>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</si>
  <si>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</si>
  <si>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</si>
  <si>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</si>
  <si>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</si>
  <si>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</si>
  <si>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</si>
  <si>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</si>
  <si>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</si>
  <si>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</si>
  <si>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</si>
  <si>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</si>
  <si>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</si>
  <si>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</si>
  <si>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</si>
  <si>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</si>
  <si>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</si>
  <si>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</si>
  <si>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</si>
  <si>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</si>
  <si>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</si>
  <si>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</si>
  <si>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</si>
  <si>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</si>
  <si>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</si>
  <si>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</si>
  <si>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</si>
  <si>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</si>
  <si>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</si>
  <si>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</si>
  <si>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</si>
  <si>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</si>
  <si>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</si>
  <si>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</si>
  <si>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</si>
  <si>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</si>
  <si>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</si>
  <si>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</si>
  <si>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</si>
  <si>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</si>
  <si>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</si>
  <si>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</si>
  <si>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</si>
  <si>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</si>
  <si>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</si>
  <si>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</si>
  <si>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</si>
  <si>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</si>
  <si>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</si>
  <si>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</si>
  <si>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</si>
  <si>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</si>
  <si>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</si>
  <si>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</si>
  <si>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</si>
  <si>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</si>
  <si>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</si>
  <si>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</si>
  <si>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</si>
  <si>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</si>
  <si>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</si>
  <si>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</si>
  <si>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北海道　釧路市</t>
  </si>
  <si>
    <t>釧路錦町駐車場</t>
  </si>
  <si>
    <t>法非適用</t>
  </si>
  <si>
    <t>駐車場整備事業</t>
  </si>
  <si>
    <t>-</t>
  </si>
  <si>
    <t>Ａ１Ｂ２</t>
  </si>
  <si>
    <t>非設置</t>
  </si>
  <si>
    <t>該当数値なし</t>
  </si>
  <si>
    <t>都市計画駐車場 届出駐車場</t>
  </si>
  <si>
    <t>立体式</t>
  </si>
  <si>
    <t>公共施設</t>
  </si>
  <si>
    <t>有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</si>
  <si>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</si>
  <si>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</si>
  <si>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</si>
  <si>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</si>
  <si>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</si>
  <si>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</si>
  <si>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⑦敷地の価値
駐車場用地周辺の地価と比較し、数値は低い。
⑧設備投資見込額
老朽化が進む駐車場施設・設備の耐久性を考え、今後の改修工事実施時期の見通しを立てている。適宜必要な設備投資を実施していく。
⑩企業債残高対料金収入比率
企業債残高はなし。</t>
    <phoneticPr fontId="5"/>
  </si>
  <si>
    <t xml:space="preserve">⑪稼働率
平均値を下回っているが、利用台数の増加に伴い前年度から数値が上昇し、一定程度の利用は維持している。
</t>
    <phoneticPr fontId="5"/>
  </si>
  <si>
    <t>コロナ禍以前の水準には至っていないが、単年度の収支は黒字を維持している。利用台数は増加傾向にあるものの、収入は横ばいの状況となっている。今後も、定期券等の販売促進の取組みや、附帯施設の新規入居者の確保の取組みを進め、社会情勢を注視し、健全経営に努める。</t>
    <phoneticPr fontId="5"/>
  </si>
  <si>
    <t>①収益的収支比率
使用料収入が前年度から微増し、経常費用の減により、数値が上昇。平均値を下回っているが、100％以上の数値であり、単年度の収支も黒字である。
②他会計補助金比
一般会計からの繰入金等はなし。
③駐車台数一台当たりの他会計補助金額
一般会計からの繰入金等はなし。
④売上高GOP比率
使用料収入が前年度から微増し、経常費用の減により、数値が上昇。
⑤EBITDA
使用料収入が前年度から微増し、経常費用の減により、数値が上昇</t>
    <rPh sb="20" eb="22">
      <t>ビゾウ</t>
    </rPh>
    <rPh sb="24" eb="28">
      <t>ケイジョウヒヨウ</t>
    </rPh>
    <rPh sb="29" eb="30">
      <t>ゲン</t>
    </rPh>
    <rPh sb="34" eb="36">
      <t>スウチ</t>
    </rPh>
    <rPh sb="37" eb="39">
      <t>ジョウショウ</t>
    </rPh>
    <rPh sb="40" eb="43">
      <t>ヘイキンチ</t>
    </rPh>
    <rPh sb="44" eb="46">
      <t>シタマワ</t>
    </rPh>
    <rPh sb="59" eb="61">
      <t>スウチ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</si>
</sst>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153</c:v>
                </c:pt>
                <c:pt idx="1">
                  <c:v>203.3</c:v>
                </c:pt>
                <c:pt idx="2">
                  <c:v>173.2</c:v>
                </c:pt>
                <c:pt idx="3">
                  <c:v>143.4</c:v>
                </c:pt>
                <c:pt idx="4">
                  <c:v>151.80000000000001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2-4540-B73F-12675E5A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166.4</c:v>
                </c:pt>
                <c:pt idx="1">
                  <c:v>177.9</c:v>
                </c:pt>
                <c:pt idx="2">
                  <c:v>183.3</c:v>
                </c:pt>
                <c:pt idx="3">
                  <c:v>186.3</c:v>
                </c:pt>
                <c:pt idx="4">
                  <c:v>194.5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2-4540-B73F-12675E5A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8-4CB1-B018-42BFB66CD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69.3</c:v>
                </c:pt>
                <c:pt idx="1">
                  <c:v>93</c:v>
                </c:pt>
                <c:pt idx="2">
                  <c:v>141.1</c:v>
                </c:pt>
                <c:pt idx="3">
                  <c:v>333.3</c:v>
                </c:pt>
                <c:pt idx="4">
                  <c:v>368.1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8-4CB1-B018-42BFB66CD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018-49B7-BAD2-B9DA2F263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8-49B7-BAD2-B9DA2F263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CA3-4D83-A863-7D908874F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3-4D83-A863-7D908874F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F-415B-A0E8-057B058D6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9.9</c:v>
                </c:pt>
                <c:pt idx="1">
                  <c:v>5.0999999999999996</c:v>
                </c:pt>
                <c:pt idx="2">
                  <c:v>5.6</c:v>
                </c:pt>
                <c:pt idx="3">
                  <c:v>7.6</c:v>
                </c:pt>
                <c:pt idx="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F-415B-A0E8-057B058D6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A-41E9-9FDE-10ACFC2B9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260</c:v>
                </c:pt>
                <c:pt idx="1">
                  <c:v>15564</c:v>
                </c:pt>
                <c:pt idx="2">
                  <c:v>28</c:v>
                </c:pt>
                <c:pt idx="3">
                  <c:v>23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A-41E9-9FDE-10ACFC2B9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40.9</c:v>
                </c:pt>
                <c:pt idx="1">
                  <c:v>38.1</c:v>
                </c:pt>
                <c:pt idx="2">
                  <c:v>45.2</c:v>
                </c:pt>
                <c:pt idx="3">
                  <c:v>46.4</c:v>
                </c:pt>
                <c:pt idx="4">
                  <c:v>48.1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F-4456-85BD-F5B4A83A3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140.30000000000001</c:v>
                </c:pt>
                <c:pt idx="1">
                  <c:v>147.30000000000001</c:v>
                </c:pt>
                <c:pt idx="2">
                  <c:v>162.9</c:v>
                </c:pt>
                <c:pt idx="3">
                  <c:v>161.69999999999999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F-4456-85BD-F5B4A83A3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41.3</c:v>
                </c:pt>
                <c:pt idx="1">
                  <c:v>50.2</c:v>
                </c:pt>
                <c:pt idx="2">
                  <c:v>42.9</c:v>
                </c:pt>
                <c:pt idx="3">
                  <c:v>30.2</c:v>
                </c:pt>
                <c:pt idx="4">
                  <c:v>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5-42F8-8702-503B5EDDA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-15.8</c:v>
                </c:pt>
                <c:pt idx="1">
                  <c:v>5</c:v>
                </c:pt>
                <c:pt idx="2">
                  <c:v>18.399999999999999</c:v>
                </c:pt>
                <c:pt idx="3">
                  <c:v>6.9</c:v>
                </c:pt>
                <c:pt idx="4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5-42F8-8702-503B5EDDA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17932</c:v>
                </c:pt>
                <c:pt idx="1">
                  <c:v>30508</c:v>
                </c:pt>
                <c:pt idx="2">
                  <c:v>23654</c:v>
                </c:pt>
                <c:pt idx="3">
                  <c:v>17194</c:v>
                </c:pt>
                <c:pt idx="4">
                  <c:v>19784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5-4234-A37E-6140779A9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13494</c:v>
                </c:pt>
                <c:pt idx="1">
                  <c:v>17746</c:v>
                </c:pt>
                <c:pt idx="2">
                  <c:v>17293</c:v>
                </c:pt>
                <c:pt idx="3">
                  <c:v>18662</c:v>
                </c:pt>
                <c:pt idx="4">
                  <c:v>18024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5-4234-A37E-6140779A9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B4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北海道釧路市　釧路錦町駐車場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Ａ１Ｂ２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公共施設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有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12740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115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立体式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27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509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220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153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203.3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173.2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143.4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151.80000000000001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40.9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38.1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45.2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46.4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48.1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166.4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177.9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183.3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186.3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194.5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9.9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5.0999999999999996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5.6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7.6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6.5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140.30000000000001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147.30000000000001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162.9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161.69999999999999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166.4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125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126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41.3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50.2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42.9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30.2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32.9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17932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30508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23654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17194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19784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260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15564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28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23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37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-15.8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5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18.399999999999999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6.9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12.2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13494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17746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17293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18662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18024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127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75801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200000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69.3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93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141.1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333.3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368.1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lh+qNapqDesom7+f8oGcIiORGvi6y749rdhi+/6g8N2wrNVMYzU3u+6E9P3lIwK0+1e7YiIiY6cvTlWRu3EZEw==" saltValue="f8m43yR3eYrX0YuV2f+if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100</v>
      </c>
      <c r="AM5" s="47" t="s">
        <v>92</v>
      </c>
      <c r="AN5" s="47" t="s">
        <v>101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101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101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102</v>
      </c>
      <c r="B6" s="48">
        <f>B8</f>
        <v>2024</v>
      </c>
      <c r="C6" s="48">
        <f t="shared" ref="C6:X6" si="1">C8</f>
        <v>12068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北海道釧路市</v>
      </c>
      <c r="I6" s="48" t="str">
        <f t="shared" si="1"/>
        <v>釧路錦町駐車場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届出駐車場</v>
      </c>
      <c r="Q6" s="50" t="str">
        <f t="shared" si="1"/>
        <v>立体式</v>
      </c>
      <c r="R6" s="51">
        <f t="shared" si="1"/>
        <v>27</v>
      </c>
      <c r="S6" s="50" t="str">
        <f t="shared" si="1"/>
        <v>公共施設</v>
      </c>
      <c r="T6" s="50" t="str">
        <f t="shared" si="1"/>
        <v>有</v>
      </c>
      <c r="U6" s="51">
        <f t="shared" si="1"/>
        <v>12740</v>
      </c>
      <c r="V6" s="51">
        <f t="shared" si="1"/>
        <v>509</v>
      </c>
      <c r="W6" s="51">
        <f t="shared" si="1"/>
        <v>220</v>
      </c>
      <c r="X6" s="50" t="str">
        <f t="shared" si="1"/>
        <v>代行制</v>
      </c>
      <c r="Y6" s="52">
        <f>IF(Y8="-",NA(),Y8)</f>
        <v>153</v>
      </c>
      <c r="Z6" s="52">
        <f t="shared" ref="Z6:AH6" si="2">IF(Z8="-",NA(),Z8)</f>
        <v>203.3</v>
      </c>
      <c r="AA6" s="52">
        <f t="shared" si="2"/>
        <v>173.2</v>
      </c>
      <c r="AB6" s="52">
        <f t="shared" si="2"/>
        <v>143.4</v>
      </c>
      <c r="AC6" s="52">
        <f t="shared" si="2"/>
        <v>151.80000000000001</v>
      </c>
      <c r="AD6" s="52">
        <f t="shared" si="2"/>
        <v>166.4</v>
      </c>
      <c r="AE6" s="52">
        <f t="shared" si="2"/>
        <v>177.9</v>
      </c>
      <c r="AF6" s="52">
        <f t="shared" si="2"/>
        <v>183.3</v>
      </c>
      <c r="AG6" s="52">
        <f t="shared" si="2"/>
        <v>186.3</v>
      </c>
      <c r="AH6" s="52">
        <f t="shared" si="2"/>
        <v>194.5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9.9</v>
      </c>
      <c r="AP6" s="52">
        <f t="shared" si="3"/>
        <v>5.0999999999999996</v>
      </c>
      <c r="AQ6" s="52">
        <f t="shared" si="3"/>
        <v>5.6</v>
      </c>
      <c r="AR6" s="52">
        <f t="shared" si="3"/>
        <v>7.6</v>
      </c>
      <c r="AS6" s="52">
        <f t="shared" si="3"/>
        <v>6.5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260</v>
      </c>
      <c r="BA6" s="53">
        <f t="shared" si="4"/>
        <v>15564</v>
      </c>
      <c r="BB6" s="53">
        <f t="shared" si="4"/>
        <v>28</v>
      </c>
      <c r="BC6" s="53">
        <f t="shared" si="4"/>
        <v>23</v>
      </c>
      <c r="BD6" s="53">
        <f t="shared" si="4"/>
        <v>37</v>
      </c>
      <c r="BE6" s="51" t="str">
        <f>IF(BE8="-","",IF(BE8="-","【-】","【"&amp;SUBSTITUTE(TEXT(BE8,"#,##0"),"-","△")&amp;"】"))</f>
        <v>【39】</v>
      </c>
      <c r="BF6" s="52">
        <f>IF(BF8="-",NA(),BF8)</f>
        <v>41.3</v>
      </c>
      <c r="BG6" s="52">
        <f t="shared" ref="BG6:BO6" si="5">IF(BG8="-",NA(),BG8)</f>
        <v>50.2</v>
      </c>
      <c r="BH6" s="52">
        <f t="shared" si="5"/>
        <v>42.9</v>
      </c>
      <c r="BI6" s="52">
        <f t="shared" si="5"/>
        <v>30.2</v>
      </c>
      <c r="BJ6" s="52">
        <f t="shared" si="5"/>
        <v>32.9</v>
      </c>
      <c r="BK6" s="52">
        <f t="shared" si="5"/>
        <v>-15.8</v>
      </c>
      <c r="BL6" s="52">
        <f t="shared" si="5"/>
        <v>5</v>
      </c>
      <c r="BM6" s="52">
        <f t="shared" si="5"/>
        <v>18.399999999999999</v>
      </c>
      <c r="BN6" s="52">
        <f t="shared" si="5"/>
        <v>6.9</v>
      </c>
      <c r="BO6" s="52">
        <f t="shared" si="5"/>
        <v>12.2</v>
      </c>
      <c r="BP6" s="49" t="str">
        <f>IF(BP8="-","",IF(BP8="-","【-】","【"&amp;SUBSTITUTE(TEXT(BP8,"#,##0.0"),"-","△")&amp;"】"))</f>
        <v>【2.0】</v>
      </c>
      <c r="BQ6" s="53">
        <f>IF(BQ8="-",NA(),BQ8)</f>
        <v>17932</v>
      </c>
      <c r="BR6" s="53">
        <f t="shared" ref="BR6:BZ6" si="6">IF(BR8="-",NA(),BR8)</f>
        <v>30508</v>
      </c>
      <c r="BS6" s="53">
        <f t="shared" si="6"/>
        <v>23654</v>
      </c>
      <c r="BT6" s="53">
        <f t="shared" si="6"/>
        <v>17194</v>
      </c>
      <c r="BU6" s="53">
        <f t="shared" si="6"/>
        <v>19784</v>
      </c>
      <c r="BV6" s="53">
        <f t="shared" si="6"/>
        <v>13494</v>
      </c>
      <c r="BW6" s="53">
        <f t="shared" si="6"/>
        <v>17746</v>
      </c>
      <c r="BX6" s="53">
        <f t="shared" si="6"/>
        <v>17293</v>
      </c>
      <c r="BY6" s="53">
        <f t="shared" si="6"/>
        <v>18662</v>
      </c>
      <c r="BZ6" s="53">
        <f t="shared" si="6"/>
        <v>18024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103</v>
      </c>
      <c r="CM6" s="51">
        <f t="shared" ref="CM6:CN6" si="7">CM8</f>
        <v>75801</v>
      </c>
      <c r="CN6" s="51">
        <f t="shared" si="7"/>
        <v>200000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104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69.3</v>
      </c>
      <c r="DF6" s="52">
        <f t="shared" si="8"/>
        <v>93</v>
      </c>
      <c r="DG6" s="52">
        <f t="shared" si="8"/>
        <v>141.1</v>
      </c>
      <c r="DH6" s="52">
        <f t="shared" si="8"/>
        <v>333.3</v>
      </c>
      <c r="DI6" s="52">
        <f t="shared" si="8"/>
        <v>368.1</v>
      </c>
      <c r="DJ6" s="49" t="str">
        <f>IF(DJ8="-","",IF(DJ8="-","【-】","【"&amp;SUBSTITUTE(TEXT(DJ8,"#,##0.0"),"-","△")&amp;"】"))</f>
        <v>【73.4】</v>
      </c>
      <c r="DK6" s="52">
        <f>IF(DK8="-",NA(),DK8)</f>
        <v>40.9</v>
      </c>
      <c r="DL6" s="52">
        <f t="shared" ref="DL6:DT6" si="9">IF(DL8="-",NA(),DL8)</f>
        <v>38.1</v>
      </c>
      <c r="DM6" s="52">
        <f t="shared" si="9"/>
        <v>45.2</v>
      </c>
      <c r="DN6" s="52">
        <f t="shared" si="9"/>
        <v>46.4</v>
      </c>
      <c r="DO6" s="52">
        <f t="shared" si="9"/>
        <v>48.1</v>
      </c>
      <c r="DP6" s="52">
        <f t="shared" si="9"/>
        <v>140.30000000000001</v>
      </c>
      <c r="DQ6" s="52">
        <f t="shared" si="9"/>
        <v>147.30000000000001</v>
      </c>
      <c r="DR6" s="52">
        <f t="shared" si="9"/>
        <v>162.9</v>
      </c>
      <c r="DS6" s="52">
        <f t="shared" si="9"/>
        <v>161.69999999999999</v>
      </c>
      <c r="DT6" s="52">
        <f t="shared" si="9"/>
        <v>166.4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105</v>
      </c>
      <c r="B7" s="48">
        <f t="shared" ref="B7:X7" si="10">B8</f>
        <v>2024</v>
      </c>
      <c r="C7" s="48">
        <f t="shared" si="10"/>
        <v>12068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北海道　釧路市</v>
      </c>
      <c r="I7" s="48" t="str">
        <f t="shared" si="10"/>
        <v>釧路錦町駐車場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届出駐車場</v>
      </c>
      <c r="Q7" s="50" t="str">
        <f t="shared" si="10"/>
        <v>立体式</v>
      </c>
      <c r="R7" s="51">
        <f t="shared" si="10"/>
        <v>27</v>
      </c>
      <c r="S7" s="50" t="str">
        <f t="shared" si="10"/>
        <v>公共施設</v>
      </c>
      <c r="T7" s="50" t="str">
        <f t="shared" si="10"/>
        <v>有</v>
      </c>
      <c r="U7" s="51">
        <f t="shared" si="10"/>
        <v>12740</v>
      </c>
      <c r="V7" s="51">
        <f t="shared" si="10"/>
        <v>509</v>
      </c>
      <c r="W7" s="51">
        <f t="shared" si="10"/>
        <v>220</v>
      </c>
      <c r="X7" s="50" t="str">
        <f t="shared" si="10"/>
        <v>代行制</v>
      </c>
      <c r="Y7" s="52">
        <f>Y8</f>
        <v>153</v>
      </c>
      <c r="Z7" s="52">
        <f t="shared" ref="Z7:AH7" si="11">Z8</f>
        <v>203.3</v>
      </c>
      <c r="AA7" s="52">
        <f t="shared" si="11"/>
        <v>173.2</v>
      </c>
      <c r="AB7" s="52">
        <f t="shared" si="11"/>
        <v>143.4</v>
      </c>
      <c r="AC7" s="52">
        <f t="shared" si="11"/>
        <v>151.80000000000001</v>
      </c>
      <c r="AD7" s="52">
        <f t="shared" si="11"/>
        <v>166.4</v>
      </c>
      <c r="AE7" s="52">
        <f t="shared" si="11"/>
        <v>177.9</v>
      </c>
      <c r="AF7" s="52">
        <f t="shared" si="11"/>
        <v>183.3</v>
      </c>
      <c r="AG7" s="52">
        <f t="shared" si="11"/>
        <v>186.3</v>
      </c>
      <c r="AH7" s="52">
        <f t="shared" si="11"/>
        <v>194.5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9.9</v>
      </c>
      <c r="AP7" s="52">
        <f t="shared" si="12"/>
        <v>5.0999999999999996</v>
      </c>
      <c r="AQ7" s="52">
        <f t="shared" si="12"/>
        <v>5.6</v>
      </c>
      <c r="AR7" s="52">
        <f t="shared" si="12"/>
        <v>7.6</v>
      </c>
      <c r="AS7" s="52">
        <f t="shared" si="12"/>
        <v>6.5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260</v>
      </c>
      <c r="BA7" s="53">
        <f t="shared" si="13"/>
        <v>15564</v>
      </c>
      <c r="BB7" s="53">
        <f t="shared" si="13"/>
        <v>28</v>
      </c>
      <c r="BC7" s="53">
        <f t="shared" si="13"/>
        <v>23</v>
      </c>
      <c r="BD7" s="53">
        <f t="shared" si="13"/>
        <v>37</v>
      </c>
      <c r="BE7" s="51"/>
      <c r="BF7" s="52">
        <f>BF8</f>
        <v>41.3</v>
      </c>
      <c r="BG7" s="52">
        <f t="shared" ref="BG7:BO7" si="14">BG8</f>
        <v>50.2</v>
      </c>
      <c r="BH7" s="52">
        <f t="shared" si="14"/>
        <v>42.9</v>
      </c>
      <c r="BI7" s="52">
        <f t="shared" si="14"/>
        <v>30.2</v>
      </c>
      <c r="BJ7" s="52">
        <f t="shared" si="14"/>
        <v>32.9</v>
      </c>
      <c r="BK7" s="52">
        <f t="shared" si="14"/>
        <v>-15.8</v>
      </c>
      <c r="BL7" s="52">
        <f t="shared" si="14"/>
        <v>5</v>
      </c>
      <c r="BM7" s="52">
        <f t="shared" si="14"/>
        <v>18.399999999999999</v>
      </c>
      <c r="BN7" s="52">
        <f t="shared" si="14"/>
        <v>6.9</v>
      </c>
      <c r="BO7" s="52">
        <f t="shared" si="14"/>
        <v>12.2</v>
      </c>
      <c r="BP7" s="49"/>
      <c r="BQ7" s="53">
        <f>BQ8</f>
        <v>17932</v>
      </c>
      <c r="BR7" s="53">
        <f t="shared" ref="BR7:BZ7" si="15">BR8</f>
        <v>30508</v>
      </c>
      <c r="BS7" s="53">
        <f t="shared" si="15"/>
        <v>23654</v>
      </c>
      <c r="BT7" s="53">
        <f t="shared" si="15"/>
        <v>17194</v>
      </c>
      <c r="BU7" s="53">
        <f t="shared" si="15"/>
        <v>19784</v>
      </c>
      <c r="BV7" s="53">
        <f t="shared" si="15"/>
        <v>13494</v>
      </c>
      <c r="BW7" s="53">
        <f t="shared" si="15"/>
        <v>17746</v>
      </c>
      <c r="BX7" s="53">
        <f t="shared" si="15"/>
        <v>17293</v>
      </c>
      <c r="BY7" s="53">
        <f t="shared" si="15"/>
        <v>18662</v>
      </c>
      <c r="BZ7" s="53">
        <f t="shared" si="15"/>
        <v>18024</v>
      </c>
      <c r="CA7" s="51"/>
      <c r="CB7" s="52" t="s">
        <v>106</v>
      </c>
      <c r="CC7" s="52" t="s">
        <v>106</v>
      </c>
      <c r="CD7" s="52" t="s">
        <v>106</v>
      </c>
      <c r="CE7" s="52" t="s">
        <v>106</v>
      </c>
      <c r="CF7" s="52" t="s">
        <v>106</v>
      </c>
      <c r="CG7" s="52" t="s">
        <v>106</v>
      </c>
      <c r="CH7" s="52" t="s">
        <v>106</v>
      </c>
      <c r="CI7" s="52" t="s">
        <v>106</v>
      </c>
      <c r="CJ7" s="52" t="s">
        <v>106</v>
      </c>
      <c r="CK7" s="52" t="s">
        <v>103</v>
      </c>
      <c r="CL7" s="49"/>
      <c r="CM7" s="51">
        <f>CM8</f>
        <v>75801</v>
      </c>
      <c r="CN7" s="51">
        <f>CN8</f>
        <v>200000</v>
      </c>
      <c r="CO7" s="52" t="s">
        <v>106</v>
      </c>
      <c r="CP7" s="52" t="s">
        <v>106</v>
      </c>
      <c r="CQ7" s="52" t="s">
        <v>106</v>
      </c>
      <c r="CR7" s="52" t="s">
        <v>106</v>
      </c>
      <c r="CS7" s="52" t="s">
        <v>106</v>
      </c>
      <c r="CT7" s="52" t="s">
        <v>106</v>
      </c>
      <c r="CU7" s="52" t="s">
        <v>106</v>
      </c>
      <c r="CV7" s="52" t="s">
        <v>106</v>
      </c>
      <c r="CW7" s="52" t="s">
        <v>106</v>
      </c>
      <c r="CX7" s="52" t="s">
        <v>103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69.3</v>
      </c>
      <c r="DF7" s="52">
        <f t="shared" si="16"/>
        <v>93</v>
      </c>
      <c r="DG7" s="52">
        <f t="shared" si="16"/>
        <v>141.1</v>
      </c>
      <c r="DH7" s="52">
        <f t="shared" si="16"/>
        <v>333.3</v>
      </c>
      <c r="DI7" s="52">
        <f t="shared" si="16"/>
        <v>368.1</v>
      </c>
      <c r="DJ7" s="49"/>
      <c r="DK7" s="52">
        <f>DK8</f>
        <v>40.9</v>
      </c>
      <c r="DL7" s="52">
        <f t="shared" ref="DL7:DT7" si="17">DL8</f>
        <v>38.1</v>
      </c>
      <c r="DM7" s="52">
        <f t="shared" si="17"/>
        <v>45.2</v>
      </c>
      <c r="DN7" s="52">
        <f t="shared" si="17"/>
        <v>46.4</v>
      </c>
      <c r="DO7" s="52">
        <f t="shared" si="17"/>
        <v>48.1</v>
      </c>
      <c r="DP7" s="52">
        <f t="shared" si="17"/>
        <v>140.30000000000001</v>
      </c>
      <c r="DQ7" s="52">
        <f t="shared" si="17"/>
        <v>147.30000000000001</v>
      </c>
      <c r="DR7" s="52">
        <f t="shared" si="17"/>
        <v>162.9</v>
      </c>
      <c r="DS7" s="52">
        <f t="shared" si="17"/>
        <v>161.69999999999999</v>
      </c>
      <c r="DT7" s="52">
        <f t="shared" si="17"/>
        <v>166.4</v>
      </c>
      <c r="DU7" s="49"/>
    </row>
    <row r="8" spans="1:125" s="54" customFormat="1" x14ac:dyDescent="0.15">
      <c r="A8" s="37"/>
      <c r="B8" s="55">
        <v>2024</v>
      </c>
      <c r="C8" s="55">
        <v>12068</v>
      </c>
      <c r="D8" s="55">
        <v>47</v>
      </c>
      <c r="E8" s="55">
        <v>14</v>
      </c>
      <c r="F8" s="55">
        <v>0</v>
      </c>
      <c r="G8" s="55">
        <v>3</v>
      </c>
      <c r="H8" s="55" t="s">
        <v>107</v>
      </c>
      <c r="I8" s="55" t="s">
        <v>108</v>
      </c>
      <c r="J8" s="55" t="s">
        <v>109</v>
      </c>
      <c r="K8" s="55" t="s">
        <v>110</v>
      </c>
      <c r="L8" s="55" t="s">
        <v>111</v>
      </c>
      <c r="M8" s="55" t="s">
        <v>112</v>
      </c>
      <c r="N8" s="55" t="s">
        <v>113</v>
      </c>
      <c r="O8" s="56" t="s">
        <v>114</v>
      </c>
      <c r="P8" s="57" t="s">
        <v>115</v>
      </c>
      <c r="Q8" s="57" t="s">
        <v>116</v>
      </c>
      <c r="R8" s="58">
        <v>27</v>
      </c>
      <c r="S8" s="57" t="s">
        <v>117</v>
      </c>
      <c r="T8" s="57" t="s">
        <v>118</v>
      </c>
      <c r="U8" s="58">
        <v>12740</v>
      </c>
      <c r="V8" s="58">
        <v>509</v>
      </c>
      <c r="W8" s="58">
        <v>220</v>
      </c>
      <c r="X8" s="57" t="s">
        <v>119</v>
      </c>
      <c r="Y8" s="59">
        <v>153</v>
      </c>
      <c r="Z8" s="59">
        <v>203.3</v>
      </c>
      <c r="AA8" s="59">
        <v>173.2</v>
      </c>
      <c r="AB8" s="59">
        <v>143.4</v>
      </c>
      <c r="AC8" s="59">
        <v>151.80000000000001</v>
      </c>
      <c r="AD8" s="59">
        <v>166.4</v>
      </c>
      <c r="AE8" s="59">
        <v>177.9</v>
      </c>
      <c r="AF8" s="59">
        <v>183.3</v>
      </c>
      <c r="AG8" s="59">
        <v>186.3</v>
      </c>
      <c r="AH8" s="59">
        <v>194.5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9.9</v>
      </c>
      <c r="AP8" s="59">
        <v>5.0999999999999996</v>
      </c>
      <c r="AQ8" s="59">
        <v>5.6</v>
      </c>
      <c r="AR8" s="59">
        <v>7.6</v>
      </c>
      <c r="AS8" s="59">
        <v>6.5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260</v>
      </c>
      <c r="BA8" s="60">
        <v>15564</v>
      </c>
      <c r="BB8" s="60">
        <v>28</v>
      </c>
      <c r="BC8" s="60">
        <v>23</v>
      </c>
      <c r="BD8" s="60">
        <v>37</v>
      </c>
      <c r="BE8" s="60">
        <v>39</v>
      </c>
      <c r="BF8" s="59">
        <v>41.3</v>
      </c>
      <c r="BG8" s="59">
        <v>50.2</v>
      </c>
      <c r="BH8" s="59">
        <v>42.9</v>
      </c>
      <c r="BI8" s="59">
        <v>30.2</v>
      </c>
      <c r="BJ8" s="59">
        <v>32.9</v>
      </c>
      <c r="BK8" s="59">
        <v>-15.8</v>
      </c>
      <c r="BL8" s="59">
        <v>5</v>
      </c>
      <c r="BM8" s="59">
        <v>18.399999999999999</v>
      </c>
      <c r="BN8" s="59">
        <v>6.9</v>
      </c>
      <c r="BO8" s="59">
        <v>12.2</v>
      </c>
      <c r="BP8" s="56">
        <v>2</v>
      </c>
      <c r="BQ8" s="60">
        <v>17932</v>
      </c>
      <c r="BR8" s="60">
        <v>30508</v>
      </c>
      <c r="BS8" s="60">
        <v>23654</v>
      </c>
      <c r="BT8" s="61">
        <v>17194</v>
      </c>
      <c r="BU8" s="61">
        <v>19784</v>
      </c>
      <c r="BV8" s="60">
        <v>13494</v>
      </c>
      <c r="BW8" s="60">
        <v>17746</v>
      </c>
      <c r="BX8" s="60">
        <v>17293</v>
      </c>
      <c r="BY8" s="60">
        <v>18662</v>
      </c>
      <c r="BZ8" s="60">
        <v>18024</v>
      </c>
      <c r="CA8" s="58">
        <v>10905</v>
      </c>
      <c r="CB8" s="59" t="s">
        <v>111</v>
      </c>
      <c r="CC8" s="59" t="s">
        <v>111</v>
      </c>
      <c r="CD8" s="59" t="s">
        <v>111</v>
      </c>
      <c r="CE8" s="59" t="s">
        <v>111</v>
      </c>
      <c r="CF8" s="59" t="s">
        <v>111</v>
      </c>
      <c r="CG8" s="59" t="s">
        <v>111</v>
      </c>
      <c r="CH8" s="59" t="s">
        <v>111</v>
      </c>
      <c r="CI8" s="59" t="s">
        <v>111</v>
      </c>
      <c r="CJ8" s="59" t="s">
        <v>111</v>
      </c>
      <c r="CK8" s="59" t="s">
        <v>111</v>
      </c>
      <c r="CL8" s="56" t="s">
        <v>111</v>
      </c>
      <c r="CM8" s="58">
        <v>75801</v>
      </c>
      <c r="CN8" s="58">
        <v>200000</v>
      </c>
      <c r="CO8" s="59" t="s">
        <v>111</v>
      </c>
      <c r="CP8" s="59" t="s">
        <v>111</v>
      </c>
      <c r="CQ8" s="59" t="s">
        <v>111</v>
      </c>
      <c r="CR8" s="59" t="s">
        <v>111</v>
      </c>
      <c r="CS8" s="59" t="s">
        <v>111</v>
      </c>
      <c r="CT8" s="59" t="s">
        <v>111</v>
      </c>
      <c r="CU8" s="59" t="s">
        <v>111</v>
      </c>
      <c r="CV8" s="59" t="s">
        <v>111</v>
      </c>
      <c r="CW8" s="59" t="s">
        <v>111</v>
      </c>
      <c r="CX8" s="59" t="s">
        <v>111</v>
      </c>
      <c r="CY8" s="56" t="s">
        <v>111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69.3</v>
      </c>
      <c r="DF8" s="59">
        <v>93</v>
      </c>
      <c r="DG8" s="59">
        <v>141.1</v>
      </c>
      <c r="DH8" s="59">
        <v>333.3</v>
      </c>
      <c r="DI8" s="59">
        <v>368.1</v>
      </c>
      <c r="DJ8" s="56">
        <v>73.400000000000006</v>
      </c>
      <c r="DK8" s="59">
        <v>40.9</v>
      </c>
      <c r="DL8" s="59">
        <v>38.1</v>
      </c>
      <c r="DM8" s="59">
        <v>45.2</v>
      </c>
      <c r="DN8" s="59">
        <v>46.4</v>
      </c>
      <c r="DO8" s="59">
        <v>48.1</v>
      </c>
      <c r="DP8" s="59">
        <v>140.30000000000001</v>
      </c>
      <c r="DQ8" s="59">
        <v>147.30000000000001</v>
      </c>
      <c r="DR8" s="59">
        <v>162.9</v>
      </c>
      <c r="DS8" s="59">
        <v>161.69999999999999</v>
      </c>
      <c r="DT8" s="59">
        <v>166.4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120</v>
      </c>
      <c r="C10" s="64" t="s">
        <v>121</v>
      </c>
      <c r="D10" s="64" t="s">
        <v>122</v>
      </c>
      <c r="E10" s="64" t="s">
        <v>123</v>
      </c>
      <c r="F10" s="64" t="s">
        <v>124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2025-12-12T09:26:35Z</dcterms:created>
  <dcterms:modified xsi:type="dcterms:W3CDTF">2026-02-03T06:37:18Z</dcterms:modified>
</cp:coreProperties>
</file>