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0filesv1\共有\21住宅都市部\01都市計画課\01都市計画担当\04まちづくり班\駐車場関係\照会関係・公営企業関係\地方公営企業等（特別会計）に関する調査\経営比較分析表関係\2022年度\20230111公営企業に係る経営比較分析表（令和3年度決算）の分析等について\02回答\"/>
    </mc:Choice>
  </mc:AlternateContent>
  <xr:revisionPtr revIDLastSave="0" documentId="13_ncr:1_{41DCA003-8E05-450B-B796-E40FDE335780}" xr6:coauthVersionLast="47" xr6:coauthVersionMax="47" xr10:uidLastSave="{00000000-0000-0000-0000-000000000000}"/>
  <workbookProtection workbookAlgorithmName="SHA-512" workbookHashValue="djuwg0R0V+miQE0tRlw2ycVIQerAOGG96hiZ1QvkgPcjd5OaKSC27lmZQAGEM8NyvBHYnrTRkVf6Y2pIMICIMQ==" workbookSaltValue="lcR4znIdp2sIqrTuRvaqvg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MI76" i="4" l="1"/>
  <c r="HJ51" i="4"/>
  <c r="MA30" i="4"/>
  <c r="IT76" i="4"/>
  <c r="CS51" i="4"/>
  <c r="HJ30" i="4"/>
  <c r="MA51" i="4"/>
  <c r="CS30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FX51" i="4"/>
  <c r="KO30" i="4"/>
  <c r="BG51" i="4"/>
  <c r="FX30" i="4"/>
  <c r="AV76" i="4"/>
  <c r="KO51" i="4"/>
  <c r="HP76" i="4"/>
  <c r="LE76" i="4"/>
  <c r="FE51" i="4"/>
  <c r="JV30" i="4"/>
  <c r="HA76" i="4"/>
  <c r="AN51" i="4"/>
  <c r="FE30" i="4"/>
  <c r="AN30" i="4"/>
  <c r="JV51" i="4"/>
  <c r="AG76" i="4"/>
  <c r="KP76" i="4"/>
  <c r="R76" i="4"/>
  <c r="KA76" i="4"/>
  <c r="EL51" i="4"/>
  <c r="JC30" i="4"/>
  <c r="U30" i="4"/>
  <c r="GL76" i="4"/>
  <c r="U51" i="4"/>
  <c r="EL30" i="4"/>
  <c r="JC51" i="4"/>
</calcChain>
</file>

<file path=xl/sharedStrings.xml><?xml version="1.0" encoding="utf-8"?>
<sst xmlns="http://schemas.openxmlformats.org/spreadsheetml/2006/main" count="278" uniqueCount="138">
  <si>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</si>
  <si>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</si>
  <si>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</si>
  <si>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</si>
  <si>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</si>
  <si>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</si>
  <si>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</si>
  <si>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</si>
  <si>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</si>
  <si>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</si>
  <si>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</si>
  <si>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</si>
  <si>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</si>
  <si>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</si>
  <si>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</si>
  <si>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</si>
  <si>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</si>
  <si>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</si>
  <si>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</si>
  <si>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</si>
  <si>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</si>
  <si>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</si>
  <si>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</si>
  <si>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</si>
  <si>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</si>
  <si>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</si>
  <si>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</si>
  <si>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</si>
  <si>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</si>
  <si>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</si>
  <si>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</si>
  <si>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</si>
  <si>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</si>
  <si>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</si>
  <si>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</si>
  <si>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</si>
  <si>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</si>
  <si>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</si>
  <si>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</si>
  <si>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</si>
  <si>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</si>
  <si>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</si>
  <si>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</si>
  <si>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</si>
  <si>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</si>
  <si>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</si>
  <si>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</si>
  <si>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</si>
  <si>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</si>
  <si>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</si>
  <si>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</si>
  <si>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</si>
  <si>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</si>
  <si>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</si>
  <si>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</si>
  <si>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</si>
  <si>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</si>
  <si>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</si>
  <si>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</si>
  <si>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</si>
  <si>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</si>
  <si>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</si>
  <si>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</si>
  <si>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</si>
  <si>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</si>
  <si>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</si>
  <si>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</si>
  <si>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</si>
  <si>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</si>
  <si>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</si>
  <si>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</si>
  <si>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</si>
  <si>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</si>
  <si>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</si>
  <si>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</si>
  <si>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</si>
  <si>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</si>
  <si>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</si>
  <si>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</si>
  <si>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</si>
  <si>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</si>
  <si>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</si>
  <si>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</si>
  <si>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</si>
  <si>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</si>
  <si>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</si>
  <si>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</si>
  <si>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</si>
  <si>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</si>
  <si>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</si>
  <si>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</si>
  <si>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</si>
  <si>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</si>
  <si>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</si>
  <si>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</si>
  <si>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</si>
  <si>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</si>
  <si>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</si>
  <si>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</si>
  <si>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</si>
  <si>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</si>
  <si>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</si>
  <si>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</si>
  <si>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</si>
  <si>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</si>
  <si>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</si>
  <si>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</si>
  <si>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</si>
  <si>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</si>
  <si>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</si>
  <si>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</si>
  <si>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</si>
  <si>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</si>
  <si>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</si>
  <si>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</si>
  <si>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</si>
  <si>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北海道　釧路市</t>
  </si>
  <si>
    <t>釧路錦町駐車場</t>
  </si>
  <si>
    <t>法非適用</t>
  </si>
  <si>
    <t>駐車場整備事業</t>
  </si>
  <si>
    <t>-</t>
  </si>
  <si>
    <t>Ａ１Ｂ２</t>
  </si>
  <si>
    <t>非設置</t>
  </si>
  <si>
    <t>該当数値なし</t>
  </si>
  <si>
    <t>都市計画駐車場 届出駐車場</t>
  </si>
  <si>
    <t>立体式</t>
  </si>
  <si>
    <t>公共施設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</si>
  <si>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</si>
  <si>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</si>
  <si>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</si>
  <si>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</si>
  <si>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</si>
  <si>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</si>
  <si>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</si>
  <si>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⑪稼働率
例年より数値が低く、平均値も下回っているが、一定程度の利用は維持している。</t>
    <rPh sb="1" eb="4">
      <t>カドウリツ</t>
    </rPh>
    <rPh sb="5" eb="7">
      <t>レイネン</t>
    </rPh>
    <rPh sb="9" eb="11">
      <t>スウチ</t>
    </rPh>
    <rPh sb="12" eb="13">
      <t>ヒク</t>
    </rPh>
    <rPh sb="15" eb="18">
      <t>ヘイキンチ</t>
    </rPh>
    <rPh sb="19" eb="21">
      <t>シタマワ</t>
    </rPh>
    <rPh sb="27" eb="29">
      <t>イッテイ</t>
    </rPh>
    <rPh sb="29" eb="31">
      <t>テイド</t>
    </rPh>
    <rPh sb="32" eb="34">
      <t>リヨウ</t>
    </rPh>
    <rPh sb="35" eb="37">
      <t>イジ</t>
    </rPh>
    <phoneticPr fontId="5"/>
  </si>
  <si>
    <t>令和2年度に引き続き、新型コロナウイルス感染症の影響を受けている中、ワクチン接種会場の駐車場として使用されたことにより、一時的に料金収入が増加。しかし、稼働率の回復までには至っていない。単年度の収支は黒字を維持しているので、今後も社会情勢を注視し、健全経営に努める。</t>
    <rPh sb="0" eb="2">
      <t>レイワ</t>
    </rPh>
    <rPh sb="3" eb="5">
      <t>ネンド</t>
    </rPh>
    <rPh sb="6" eb="7">
      <t>ヒ</t>
    </rPh>
    <rPh sb="8" eb="9">
      <t>ツヅ</t>
    </rPh>
    <rPh sb="11" eb="13">
      <t>シンガタ</t>
    </rPh>
    <rPh sb="20" eb="23">
      <t>カンセンショウ</t>
    </rPh>
    <rPh sb="24" eb="26">
      <t>エイキョウ</t>
    </rPh>
    <rPh sb="27" eb="28">
      <t>ウ</t>
    </rPh>
    <rPh sb="32" eb="33">
      <t>ナカ</t>
    </rPh>
    <rPh sb="60" eb="63">
      <t>イチジテキ</t>
    </rPh>
    <rPh sb="64" eb="66">
      <t>リョウキン</t>
    </rPh>
    <rPh sb="66" eb="68">
      <t>シュウニュウ</t>
    </rPh>
    <rPh sb="69" eb="71">
      <t>ゾウカ</t>
    </rPh>
    <rPh sb="76" eb="79">
      <t>カドウリツ</t>
    </rPh>
    <rPh sb="80" eb="82">
      <t>カイフク</t>
    </rPh>
    <rPh sb="86" eb="87">
      <t>イタ</t>
    </rPh>
    <rPh sb="93" eb="96">
      <t>タンネンド</t>
    </rPh>
    <rPh sb="97" eb="99">
      <t>シュウシ</t>
    </rPh>
    <rPh sb="100" eb="102">
      <t>クロジ</t>
    </rPh>
    <rPh sb="103" eb="105">
      <t>イジ</t>
    </rPh>
    <rPh sb="112" eb="114">
      <t>コンゴ</t>
    </rPh>
    <rPh sb="115" eb="117">
      <t>シャカイ</t>
    </rPh>
    <rPh sb="117" eb="119">
      <t>ジョウセイ</t>
    </rPh>
    <rPh sb="120" eb="122">
      <t>チュウシ</t>
    </rPh>
    <rPh sb="124" eb="126">
      <t>ケンゼン</t>
    </rPh>
    <rPh sb="126" eb="128">
      <t>ケイエイ</t>
    </rPh>
    <rPh sb="129" eb="130">
      <t>ツト</t>
    </rPh>
    <phoneticPr fontId="5"/>
  </si>
  <si>
    <t>⑦敷地の価値
駐車場用地周辺の地価と比較し、数値は低い。
⑧設備投資見込額
老朽化が進む駐車場施設・設備の耐久性を考え、今後の改修工事実施時期の見通しを立てている。適宜必要な設備投資を実施していく。
⑩企業債残高対料金収入比率
企業債残高はなし。</t>
    <rPh sb="1" eb="3">
      <t>シキチ</t>
    </rPh>
    <rPh sb="4" eb="6">
      <t>カチ</t>
    </rPh>
    <rPh sb="7" eb="10">
      <t>チュウシャジョウ</t>
    </rPh>
    <rPh sb="10" eb="12">
      <t>ヨウチ</t>
    </rPh>
    <rPh sb="12" eb="14">
      <t>シュウヘン</t>
    </rPh>
    <rPh sb="15" eb="17">
      <t>チカ</t>
    </rPh>
    <rPh sb="18" eb="20">
      <t>ヒカク</t>
    </rPh>
    <rPh sb="22" eb="24">
      <t>スウチ</t>
    </rPh>
    <rPh sb="25" eb="26">
      <t>ヒク</t>
    </rPh>
    <rPh sb="30" eb="32">
      <t>セツビ</t>
    </rPh>
    <rPh sb="32" eb="34">
      <t>トウシ</t>
    </rPh>
    <rPh sb="34" eb="36">
      <t>ミコミ</t>
    </rPh>
    <rPh sb="36" eb="37">
      <t>ガク</t>
    </rPh>
    <rPh sb="38" eb="41">
      <t>ロウキュウカ</t>
    </rPh>
    <rPh sb="42" eb="43">
      <t>スス</t>
    </rPh>
    <rPh sb="44" eb="47">
      <t>チュウシャジョウ</t>
    </rPh>
    <rPh sb="47" eb="49">
      <t>シセツ</t>
    </rPh>
    <rPh sb="50" eb="52">
      <t>セツビ</t>
    </rPh>
    <rPh sb="53" eb="56">
      <t>タイキュウセイ</t>
    </rPh>
    <rPh sb="57" eb="58">
      <t>カンガ</t>
    </rPh>
    <rPh sb="60" eb="62">
      <t>コンゴ</t>
    </rPh>
    <rPh sb="63" eb="65">
      <t>カイシュウ</t>
    </rPh>
    <rPh sb="65" eb="67">
      <t>コウジ</t>
    </rPh>
    <rPh sb="67" eb="69">
      <t>ジッシ</t>
    </rPh>
    <rPh sb="69" eb="71">
      <t>ジキ</t>
    </rPh>
    <rPh sb="72" eb="74">
      <t>ミトオ</t>
    </rPh>
    <rPh sb="76" eb="77">
      <t>タ</t>
    </rPh>
    <rPh sb="82" eb="84">
      <t>テキギ</t>
    </rPh>
    <rPh sb="84" eb="86">
      <t>ヒツヨウ</t>
    </rPh>
    <rPh sb="87" eb="89">
      <t>セツビ</t>
    </rPh>
    <rPh sb="89" eb="91">
      <t>トウシ</t>
    </rPh>
    <rPh sb="92" eb="94">
      <t>ジッシ</t>
    </rPh>
    <rPh sb="101" eb="103">
      <t>キギョウ</t>
    </rPh>
    <rPh sb="103" eb="104">
      <t>サイ</t>
    </rPh>
    <rPh sb="104" eb="106">
      <t>ザンダカ</t>
    </rPh>
    <rPh sb="106" eb="107">
      <t>タイ</t>
    </rPh>
    <rPh sb="107" eb="109">
      <t>リョウキン</t>
    </rPh>
    <rPh sb="109" eb="111">
      <t>シュウニュウ</t>
    </rPh>
    <rPh sb="111" eb="113">
      <t>ヒリツ</t>
    </rPh>
    <rPh sb="114" eb="117">
      <t>キギョウサイ</t>
    </rPh>
    <rPh sb="117" eb="119">
      <t>ザンダカ</t>
    </rPh>
    <phoneticPr fontId="5"/>
  </si>
  <si>
    <t>①収益的収支比率
前年度より料金収入が増加したことに伴い数値が上昇。平均値を上回っており、また、単年度の収支も黒字である。
②他会計補助金比率
一般会計からの繰入金等はなし。
③駐車台数一台当たりの他会計補助金額
一般会計からの繰入金等がないため、0円。
④売上高GOP比率
前年度より料金収入が増加したことに伴い数値が上昇。平均値を大きく上回っている。
⑤EBITDA
前年度より料金収入が増加したことに伴い数値が上昇。平均値を上回っている。</t>
    <rPh sb="1" eb="4">
      <t>シュウエキテキ</t>
    </rPh>
    <rPh sb="4" eb="6">
      <t>シュウシ</t>
    </rPh>
    <rPh sb="6" eb="8">
      <t>ヒリツ</t>
    </rPh>
    <rPh sb="9" eb="12">
      <t>ゼンネンド</t>
    </rPh>
    <rPh sb="14" eb="16">
      <t>リョウキン</t>
    </rPh>
    <rPh sb="16" eb="18">
      <t>シュウニュウ</t>
    </rPh>
    <rPh sb="19" eb="21">
      <t>ゾウカ</t>
    </rPh>
    <rPh sb="26" eb="27">
      <t>トモナ</t>
    </rPh>
    <rPh sb="28" eb="30">
      <t>スウチ</t>
    </rPh>
    <rPh sb="31" eb="33">
      <t>ジョウショウ</t>
    </rPh>
    <rPh sb="34" eb="37">
      <t>ヘイキンチ</t>
    </rPh>
    <rPh sb="38" eb="40">
      <t>ウワマワ</t>
    </rPh>
    <rPh sb="48" eb="51">
      <t>タンネンド</t>
    </rPh>
    <rPh sb="52" eb="54">
      <t>シュウシ</t>
    </rPh>
    <rPh sb="55" eb="57">
      <t>クロジ</t>
    </rPh>
    <rPh sb="63" eb="64">
      <t>ホカ</t>
    </rPh>
    <rPh sb="64" eb="66">
      <t>カイケイ</t>
    </rPh>
    <rPh sb="66" eb="69">
      <t>ホジョキン</t>
    </rPh>
    <rPh sb="69" eb="71">
      <t>ヒリツ</t>
    </rPh>
    <rPh sb="72" eb="74">
      <t>イッパン</t>
    </rPh>
    <rPh sb="74" eb="76">
      <t>カイケイ</t>
    </rPh>
    <rPh sb="79" eb="81">
      <t>クリイレ</t>
    </rPh>
    <rPh sb="81" eb="82">
      <t>キン</t>
    </rPh>
    <rPh sb="82" eb="83">
      <t>トウ</t>
    </rPh>
    <rPh sb="89" eb="91">
      <t>チュウシャ</t>
    </rPh>
    <rPh sb="91" eb="93">
      <t>ダイスウ</t>
    </rPh>
    <rPh sb="93" eb="95">
      <t>イチダイ</t>
    </rPh>
    <rPh sb="95" eb="96">
      <t>ア</t>
    </rPh>
    <rPh sb="99" eb="100">
      <t>ホカ</t>
    </rPh>
    <rPh sb="100" eb="102">
      <t>カイケイ</t>
    </rPh>
    <rPh sb="102" eb="104">
      <t>ホジョ</t>
    </rPh>
    <rPh sb="104" eb="106">
      <t>キンガク</t>
    </rPh>
    <rPh sb="107" eb="109">
      <t>イッパン</t>
    </rPh>
    <rPh sb="109" eb="111">
      <t>カイケイ</t>
    </rPh>
    <rPh sb="114" eb="117">
      <t>クリイレキン</t>
    </rPh>
    <rPh sb="117" eb="118">
      <t>トウ</t>
    </rPh>
    <rPh sb="125" eb="126">
      <t>エン</t>
    </rPh>
    <rPh sb="129" eb="132">
      <t>ウリアゲダカ</t>
    </rPh>
    <rPh sb="135" eb="137">
      <t>ヒリツ</t>
    </rPh>
    <rPh sb="138" eb="141">
      <t>ゼンネンド</t>
    </rPh>
    <rPh sb="143" eb="145">
      <t>リョウキン</t>
    </rPh>
    <rPh sb="145" eb="147">
      <t>シュウニュウ</t>
    </rPh>
    <rPh sb="148" eb="150">
      <t>ゾウカ</t>
    </rPh>
    <rPh sb="155" eb="156">
      <t>トモナ</t>
    </rPh>
    <rPh sb="157" eb="159">
      <t>スウチ</t>
    </rPh>
    <rPh sb="160" eb="162">
      <t>ジョウショウ</t>
    </rPh>
    <rPh sb="163" eb="166">
      <t>ヘイキンチ</t>
    </rPh>
    <rPh sb="167" eb="168">
      <t>オオ</t>
    </rPh>
    <rPh sb="170" eb="172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</si>
</sst>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92.4</c:v>
                </c:pt>
                <c:pt idx="1">
                  <c:v>157.4</c:v>
                </c:pt>
                <c:pt idx="2">
                  <c:v>147.80000000000001</c:v>
                </c:pt>
                <c:pt idx="3">
                  <c:v>153</c:v>
                </c:pt>
                <c:pt idx="4">
                  <c:v>203.3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1-4A54-A7CA-2D2FB391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204.3</c:v>
                </c:pt>
                <c:pt idx="1">
                  <c:v>224.9</c:v>
                </c:pt>
                <c:pt idx="2">
                  <c:v>230.7</c:v>
                </c:pt>
                <c:pt idx="3">
                  <c:v>166.4</c:v>
                </c:pt>
                <c:pt idx="4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1-4A54-A7CA-2D2FB391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29.4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3-4022-A736-CBE156C98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119.2</c:v>
                </c:pt>
                <c:pt idx="1">
                  <c:v>107.2</c:v>
                </c:pt>
                <c:pt idx="2">
                  <c:v>1555</c:v>
                </c:pt>
                <c:pt idx="3">
                  <c:v>69.3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3-4022-A736-CBE156C98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D67-4C38-A37F-CDE7DD676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7-4C38-A37F-CDE7DD676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256-49FE-A16F-730163CE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6-49FE-A16F-730163CE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</c:v>
                </c:pt>
                <c:pt idx="1">
                  <c:v>0.5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F-4F3D-BD90-C60E18BA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3.6</c:v>
                </c:pt>
                <c:pt idx="2">
                  <c:v>1.7</c:v>
                </c:pt>
                <c:pt idx="3">
                  <c:v>9.9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F-4F3D-BD90-C60E18BA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3-4807-A67C-1D2438769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260</c:v>
                </c:pt>
                <c:pt idx="4">
                  <c:v>15564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3-4807-A67C-1D2438769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67.400000000000006</c:v>
                </c:pt>
                <c:pt idx="2">
                  <c:v>62.7</c:v>
                </c:pt>
                <c:pt idx="3">
                  <c:v>40.9</c:v>
                </c:pt>
                <c:pt idx="4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2-48B7-8766-EA6FAFC40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159.4</c:v>
                </c:pt>
                <c:pt idx="1">
                  <c:v>160</c:v>
                </c:pt>
                <c:pt idx="2">
                  <c:v>164.6</c:v>
                </c:pt>
                <c:pt idx="3">
                  <c:v>140.30000000000001</c:v>
                </c:pt>
                <c:pt idx="4">
                  <c:v>147.30000000000001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2-48B7-8766-EA6FAFC40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52.2</c:v>
                </c:pt>
                <c:pt idx="1">
                  <c:v>53.2</c:v>
                </c:pt>
                <c:pt idx="2">
                  <c:v>49.3</c:v>
                </c:pt>
                <c:pt idx="3">
                  <c:v>41.3</c:v>
                </c:pt>
                <c:pt idx="4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B-424E-9383-D8F166F5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43.4</c:v>
                </c:pt>
                <c:pt idx="2">
                  <c:v>36.200000000000003</c:v>
                </c:pt>
                <c:pt idx="3">
                  <c:v>-15.8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B-424E-9383-D8F166F5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34291</c:v>
                </c:pt>
                <c:pt idx="1">
                  <c:v>35985</c:v>
                </c:pt>
                <c:pt idx="2">
                  <c:v>31633</c:v>
                </c:pt>
                <c:pt idx="3">
                  <c:v>17932</c:v>
                </c:pt>
                <c:pt idx="4">
                  <c:v>30508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5-4075-92FB-7613BBF9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22549</c:v>
                </c:pt>
                <c:pt idx="1">
                  <c:v>26255</c:v>
                </c:pt>
                <c:pt idx="2">
                  <c:v>24482</c:v>
                </c:pt>
                <c:pt idx="3">
                  <c:v>13494</c:v>
                </c:pt>
                <c:pt idx="4">
                  <c:v>17746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5-4075-92FB-7613BBF9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ND31" sqref="ND31:NR3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北海道釧路市　釧路錦町駐車場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Ａ１Ｂ２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12740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立体式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24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509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220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代行制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92.4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157.4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147.80000000000001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153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203.3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1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0.5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0.2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65.8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67.400000000000006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62.7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40.9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38.1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204.3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224.9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230.7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166.4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177.9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3.8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1.7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9.9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5.0999999999999996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160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164.6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140.30000000000001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147.30000000000001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6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2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1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52.2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53.2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49.3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41.3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50.2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34291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35985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31633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17932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30508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11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260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15564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32.299999999999997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43.4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36.200000000000003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-15.8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5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22549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26255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24482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13494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17746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75801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256614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29.4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14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119.2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107.2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1555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69.3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93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twUurs+MN3dBWbc2cEI02ev4ObpRtygp1uJ186OmaFMvZhCpEPKzlXH8CgSViMpo7i7450RX8K47yvjcuw1oQ==" saltValue="bl64IV6e0XK4d/SbAaQJ5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101</v>
      </c>
      <c r="AW5" s="47" t="s">
        <v>91</v>
      </c>
      <c r="AX5" s="47" t="s">
        <v>104</v>
      </c>
      <c r="AY5" s="47" t="s">
        <v>105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106</v>
      </c>
      <c r="BG5" s="47" t="s">
        <v>107</v>
      </c>
      <c r="BH5" s="47" t="s">
        <v>108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107</v>
      </c>
      <c r="BS5" s="47" t="s">
        <v>91</v>
      </c>
      <c r="BT5" s="47" t="s">
        <v>103</v>
      </c>
      <c r="BU5" s="47" t="s">
        <v>105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107</v>
      </c>
      <c r="CD5" s="47" t="s">
        <v>108</v>
      </c>
      <c r="CE5" s="47" t="s">
        <v>92</v>
      </c>
      <c r="CF5" s="47" t="s">
        <v>109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101</v>
      </c>
      <c r="CQ5" s="47" t="s">
        <v>102</v>
      </c>
      <c r="CR5" s="47" t="s">
        <v>103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101</v>
      </c>
      <c r="DB5" s="47" t="s">
        <v>91</v>
      </c>
      <c r="DC5" s="47" t="s">
        <v>92</v>
      </c>
      <c r="DD5" s="47" t="s">
        <v>105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106</v>
      </c>
      <c r="DL5" s="47" t="s">
        <v>90</v>
      </c>
      <c r="DM5" s="47" t="s">
        <v>91</v>
      </c>
      <c r="DN5" s="47" t="s">
        <v>104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2021</v>
      </c>
      <c r="C6" s="48">
        <f t="shared" ref="C6:X6" si="1">C8</f>
        <v>12068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北海道釧路市</v>
      </c>
      <c r="I6" s="48" t="str">
        <f t="shared" si="1"/>
        <v>釧路錦町駐車場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立体式</v>
      </c>
      <c r="R6" s="51">
        <f t="shared" si="1"/>
        <v>24</v>
      </c>
      <c r="S6" s="50" t="str">
        <f t="shared" si="1"/>
        <v>公共施設</v>
      </c>
      <c r="T6" s="50" t="str">
        <f t="shared" si="1"/>
        <v>有</v>
      </c>
      <c r="U6" s="51">
        <f t="shared" si="1"/>
        <v>12740</v>
      </c>
      <c r="V6" s="51">
        <f t="shared" si="1"/>
        <v>509</v>
      </c>
      <c r="W6" s="51">
        <f t="shared" si="1"/>
        <v>220</v>
      </c>
      <c r="X6" s="50" t="str">
        <f t="shared" si="1"/>
        <v>代行制</v>
      </c>
      <c r="Y6" s="52">
        <f>IF(Y8="-",NA(),Y8)</f>
        <v>92.4</v>
      </c>
      <c r="Z6" s="52">
        <f t="shared" ref="Z6:AH6" si="2">IF(Z8="-",NA(),Z8)</f>
        <v>157.4</v>
      </c>
      <c r="AA6" s="52">
        <f t="shared" si="2"/>
        <v>147.80000000000001</v>
      </c>
      <c r="AB6" s="52">
        <f t="shared" si="2"/>
        <v>153</v>
      </c>
      <c r="AC6" s="52">
        <f t="shared" si="2"/>
        <v>203.3</v>
      </c>
      <c r="AD6" s="52">
        <f t="shared" si="2"/>
        <v>204.3</v>
      </c>
      <c r="AE6" s="52">
        <f t="shared" si="2"/>
        <v>224.9</v>
      </c>
      <c r="AF6" s="52">
        <f t="shared" si="2"/>
        <v>230.7</v>
      </c>
      <c r="AG6" s="52">
        <f t="shared" si="2"/>
        <v>166.4</v>
      </c>
      <c r="AH6" s="52">
        <f t="shared" si="2"/>
        <v>177.9</v>
      </c>
      <c r="AI6" s="49" t="str">
        <f>IF(AI8="-","",IF(AI8="-","【-】","【"&amp;SUBSTITUTE(TEXT(AI8,"#,##0.0"),"-","△")&amp;"】"))</f>
        <v>【236.1】</v>
      </c>
      <c r="AJ6" s="52">
        <f>IF(AJ8="-",NA(),AJ8)</f>
        <v>1</v>
      </c>
      <c r="AK6" s="52">
        <f t="shared" ref="AK6:AS6" si="3">IF(AK8="-",NA(),AK8)</f>
        <v>0.5</v>
      </c>
      <c r="AL6" s="52">
        <f t="shared" si="3"/>
        <v>0.2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3.6</v>
      </c>
      <c r="AQ6" s="52">
        <f t="shared" si="3"/>
        <v>1.7</v>
      </c>
      <c r="AR6" s="52">
        <f t="shared" si="3"/>
        <v>9.9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6</v>
      </c>
      <c r="AV6" s="53">
        <f t="shared" ref="AV6:BD6" si="4">IF(AV8="-",NA(),AV8)</f>
        <v>2</v>
      </c>
      <c r="AW6" s="53">
        <f t="shared" si="4"/>
        <v>1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11</v>
      </c>
      <c r="BB6" s="53">
        <f t="shared" si="4"/>
        <v>7</v>
      </c>
      <c r="BC6" s="53">
        <f t="shared" si="4"/>
        <v>260</v>
      </c>
      <c r="BD6" s="53">
        <f t="shared" si="4"/>
        <v>15564</v>
      </c>
      <c r="BE6" s="51" t="str">
        <f>IF(BE8="-","",IF(BE8="-","【-】","【"&amp;SUBSTITUTE(TEXT(BE8,"#,##0"),"-","△")&amp;"】"))</f>
        <v>【3,111】</v>
      </c>
      <c r="BF6" s="52">
        <f>IF(BF8="-",NA(),BF8)</f>
        <v>52.2</v>
      </c>
      <c r="BG6" s="52">
        <f t="shared" ref="BG6:BO6" si="5">IF(BG8="-",NA(),BG8)</f>
        <v>53.2</v>
      </c>
      <c r="BH6" s="52">
        <f t="shared" si="5"/>
        <v>49.3</v>
      </c>
      <c r="BI6" s="52">
        <f t="shared" si="5"/>
        <v>41.3</v>
      </c>
      <c r="BJ6" s="52">
        <f t="shared" si="5"/>
        <v>50.2</v>
      </c>
      <c r="BK6" s="52">
        <f t="shared" si="5"/>
        <v>32.299999999999997</v>
      </c>
      <c r="BL6" s="52">
        <f t="shared" si="5"/>
        <v>43.4</v>
      </c>
      <c r="BM6" s="52">
        <f t="shared" si="5"/>
        <v>36.200000000000003</v>
      </c>
      <c r="BN6" s="52">
        <f t="shared" si="5"/>
        <v>-15.8</v>
      </c>
      <c r="BO6" s="52">
        <f t="shared" si="5"/>
        <v>5</v>
      </c>
      <c r="BP6" s="49" t="str">
        <f>IF(BP8="-","",IF(BP8="-","【-】","【"&amp;SUBSTITUTE(TEXT(BP8,"#,##0.0"),"-","△")&amp;"】"))</f>
        <v>【0.8】</v>
      </c>
      <c r="BQ6" s="53">
        <f>IF(BQ8="-",NA(),BQ8)</f>
        <v>34291</v>
      </c>
      <c r="BR6" s="53">
        <f t="shared" ref="BR6:BZ6" si="6">IF(BR8="-",NA(),BR8)</f>
        <v>35985</v>
      </c>
      <c r="BS6" s="53">
        <f t="shared" si="6"/>
        <v>31633</v>
      </c>
      <c r="BT6" s="53">
        <f t="shared" si="6"/>
        <v>17932</v>
      </c>
      <c r="BU6" s="53">
        <f t="shared" si="6"/>
        <v>30508</v>
      </c>
      <c r="BV6" s="53">
        <f t="shared" si="6"/>
        <v>22549</v>
      </c>
      <c r="BW6" s="53">
        <f t="shared" si="6"/>
        <v>26255</v>
      </c>
      <c r="BX6" s="53">
        <f t="shared" si="6"/>
        <v>24482</v>
      </c>
      <c r="BY6" s="53">
        <f t="shared" si="6"/>
        <v>13494</v>
      </c>
      <c r="BZ6" s="53">
        <f t="shared" si="6"/>
        <v>17746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75801</v>
      </c>
      <c r="CN6" s="51">
        <f t="shared" si="7"/>
        <v>256614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29.4</v>
      </c>
      <c r="DA6" s="52">
        <f t="shared" ref="DA6:DI6" si="8">IF(DA8="-",NA(),DA8)</f>
        <v>14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119.2</v>
      </c>
      <c r="DF6" s="52">
        <f t="shared" si="8"/>
        <v>107.2</v>
      </c>
      <c r="DG6" s="52">
        <f t="shared" si="8"/>
        <v>1555</v>
      </c>
      <c r="DH6" s="52">
        <f t="shared" si="8"/>
        <v>69.3</v>
      </c>
      <c r="DI6" s="52">
        <f t="shared" si="8"/>
        <v>93</v>
      </c>
      <c r="DJ6" s="49" t="str">
        <f>IF(DJ8="-","",IF(DJ8="-","【-】","【"&amp;SUBSTITUTE(TEXT(DJ8,"#,##0.0"),"-","△")&amp;"】"))</f>
        <v>【99.8】</v>
      </c>
      <c r="DK6" s="52">
        <f>IF(DK8="-",NA(),DK8)</f>
        <v>65.8</v>
      </c>
      <c r="DL6" s="52">
        <f t="shared" ref="DL6:DT6" si="9">IF(DL8="-",NA(),DL8)</f>
        <v>67.400000000000006</v>
      </c>
      <c r="DM6" s="52">
        <f t="shared" si="9"/>
        <v>62.7</v>
      </c>
      <c r="DN6" s="52">
        <f t="shared" si="9"/>
        <v>40.9</v>
      </c>
      <c r="DO6" s="52">
        <f t="shared" si="9"/>
        <v>38.1</v>
      </c>
      <c r="DP6" s="52">
        <f t="shared" si="9"/>
        <v>159.4</v>
      </c>
      <c r="DQ6" s="52">
        <f t="shared" si="9"/>
        <v>160</v>
      </c>
      <c r="DR6" s="52">
        <f t="shared" si="9"/>
        <v>164.6</v>
      </c>
      <c r="DS6" s="52">
        <f t="shared" si="9"/>
        <v>140.30000000000001</v>
      </c>
      <c r="DT6" s="52">
        <f t="shared" si="9"/>
        <v>147.30000000000001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113</v>
      </c>
      <c r="B7" s="48">
        <f t="shared" ref="B7:X7" si="10">B8</f>
        <v>2021</v>
      </c>
      <c r="C7" s="48">
        <f t="shared" si="10"/>
        <v>12068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北海道　釧路市</v>
      </c>
      <c r="I7" s="48" t="str">
        <f t="shared" si="10"/>
        <v>釧路錦町駐車場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立体式</v>
      </c>
      <c r="R7" s="51">
        <f t="shared" si="10"/>
        <v>24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12740</v>
      </c>
      <c r="V7" s="51">
        <f t="shared" si="10"/>
        <v>509</v>
      </c>
      <c r="W7" s="51">
        <f t="shared" si="10"/>
        <v>220</v>
      </c>
      <c r="X7" s="50" t="str">
        <f t="shared" si="10"/>
        <v>代行制</v>
      </c>
      <c r="Y7" s="52">
        <f>Y8</f>
        <v>92.4</v>
      </c>
      <c r="Z7" s="52">
        <f t="shared" ref="Z7:AH7" si="11">Z8</f>
        <v>157.4</v>
      </c>
      <c r="AA7" s="52">
        <f t="shared" si="11"/>
        <v>147.80000000000001</v>
      </c>
      <c r="AB7" s="52">
        <f t="shared" si="11"/>
        <v>153</v>
      </c>
      <c r="AC7" s="52">
        <f t="shared" si="11"/>
        <v>203.3</v>
      </c>
      <c r="AD7" s="52">
        <f t="shared" si="11"/>
        <v>204.3</v>
      </c>
      <c r="AE7" s="52">
        <f t="shared" si="11"/>
        <v>224.9</v>
      </c>
      <c r="AF7" s="52">
        <f t="shared" si="11"/>
        <v>230.7</v>
      </c>
      <c r="AG7" s="52">
        <f t="shared" si="11"/>
        <v>166.4</v>
      </c>
      <c r="AH7" s="52">
        <f t="shared" si="11"/>
        <v>177.9</v>
      </c>
      <c r="AI7" s="49"/>
      <c r="AJ7" s="52">
        <f>AJ8</f>
        <v>1</v>
      </c>
      <c r="AK7" s="52">
        <f t="shared" ref="AK7:AS7" si="12">AK8</f>
        <v>0.5</v>
      </c>
      <c r="AL7" s="52">
        <f t="shared" si="12"/>
        <v>0.2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3.6</v>
      </c>
      <c r="AQ7" s="52">
        <f t="shared" si="12"/>
        <v>1.7</v>
      </c>
      <c r="AR7" s="52">
        <f t="shared" si="12"/>
        <v>9.9</v>
      </c>
      <c r="AS7" s="52">
        <f t="shared" si="12"/>
        <v>5.0999999999999996</v>
      </c>
      <c r="AT7" s="49"/>
      <c r="AU7" s="53">
        <f>AU8</f>
        <v>6</v>
      </c>
      <c r="AV7" s="53">
        <f t="shared" ref="AV7:BD7" si="13">AV8</f>
        <v>2</v>
      </c>
      <c r="AW7" s="53">
        <f t="shared" si="13"/>
        <v>1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11</v>
      </c>
      <c r="BB7" s="53">
        <f t="shared" si="13"/>
        <v>7</v>
      </c>
      <c r="BC7" s="53">
        <f t="shared" si="13"/>
        <v>260</v>
      </c>
      <c r="BD7" s="53">
        <f t="shared" si="13"/>
        <v>15564</v>
      </c>
      <c r="BE7" s="51"/>
      <c r="BF7" s="52">
        <f>BF8</f>
        <v>52.2</v>
      </c>
      <c r="BG7" s="52">
        <f t="shared" ref="BG7:BO7" si="14">BG8</f>
        <v>53.2</v>
      </c>
      <c r="BH7" s="52">
        <f t="shared" si="14"/>
        <v>49.3</v>
      </c>
      <c r="BI7" s="52">
        <f t="shared" si="14"/>
        <v>41.3</v>
      </c>
      <c r="BJ7" s="52">
        <f t="shared" si="14"/>
        <v>50.2</v>
      </c>
      <c r="BK7" s="52">
        <f t="shared" si="14"/>
        <v>32.299999999999997</v>
      </c>
      <c r="BL7" s="52">
        <f t="shared" si="14"/>
        <v>43.4</v>
      </c>
      <c r="BM7" s="52">
        <f t="shared" si="14"/>
        <v>36.200000000000003</v>
      </c>
      <c r="BN7" s="52">
        <f t="shared" si="14"/>
        <v>-15.8</v>
      </c>
      <c r="BO7" s="52">
        <f t="shared" si="14"/>
        <v>5</v>
      </c>
      <c r="BP7" s="49"/>
      <c r="BQ7" s="53">
        <f>BQ8</f>
        <v>34291</v>
      </c>
      <c r="BR7" s="53">
        <f t="shared" ref="BR7:BZ7" si="15">BR8</f>
        <v>35985</v>
      </c>
      <c r="BS7" s="53">
        <f t="shared" si="15"/>
        <v>31633</v>
      </c>
      <c r="BT7" s="53">
        <f t="shared" si="15"/>
        <v>17932</v>
      </c>
      <c r="BU7" s="53">
        <f t="shared" si="15"/>
        <v>30508</v>
      </c>
      <c r="BV7" s="53">
        <f t="shared" si="15"/>
        <v>22549</v>
      </c>
      <c r="BW7" s="53">
        <f t="shared" si="15"/>
        <v>26255</v>
      </c>
      <c r="BX7" s="53">
        <f t="shared" si="15"/>
        <v>24482</v>
      </c>
      <c r="BY7" s="53">
        <f t="shared" si="15"/>
        <v>13494</v>
      </c>
      <c r="BZ7" s="53">
        <f t="shared" si="15"/>
        <v>17746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111</v>
      </c>
      <c r="CL7" s="49"/>
      <c r="CM7" s="51">
        <f>CM8</f>
        <v>75801</v>
      </c>
      <c r="CN7" s="51">
        <f>CN8</f>
        <v>256614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115</v>
      </c>
      <c r="CY7" s="49"/>
      <c r="CZ7" s="52">
        <f>CZ8</f>
        <v>29.4</v>
      </c>
      <c r="DA7" s="52">
        <f t="shared" ref="DA7:DI7" si="16">DA8</f>
        <v>14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119.2</v>
      </c>
      <c r="DF7" s="52">
        <f t="shared" si="16"/>
        <v>107.2</v>
      </c>
      <c r="DG7" s="52">
        <f t="shared" si="16"/>
        <v>1555</v>
      </c>
      <c r="DH7" s="52">
        <f t="shared" si="16"/>
        <v>69.3</v>
      </c>
      <c r="DI7" s="52">
        <f t="shared" si="16"/>
        <v>93</v>
      </c>
      <c r="DJ7" s="49"/>
      <c r="DK7" s="52">
        <f>DK8</f>
        <v>65.8</v>
      </c>
      <c r="DL7" s="52">
        <f t="shared" ref="DL7:DT7" si="17">DL8</f>
        <v>67.400000000000006</v>
      </c>
      <c r="DM7" s="52">
        <f t="shared" si="17"/>
        <v>62.7</v>
      </c>
      <c r="DN7" s="52">
        <f t="shared" si="17"/>
        <v>40.9</v>
      </c>
      <c r="DO7" s="52">
        <f t="shared" si="17"/>
        <v>38.1</v>
      </c>
      <c r="DP7" s="52">
        <f t="shared" si="17"/>
        <v>159.4</v>
      </c>
      <c r="DQ7" s="52">
        <f t="shared" si="17"/>
        <v>160</v>
      </c>
      <c r="DR7" s="52">
        <f t="shared" si="17"/>
        <v>164.6</v>
      </c>
      <c r="DS7" s="52">
        <f t="shared" si="17"/>
        <v>140.30000000000001</v>
      </c>
      <c r="DT7" s="52">
        <f t="shared" si="17"/>
        <v>147.30000000000001</v>
      </c>
      <c r="DU7" s="49"/>
    </row>
    <row r="8" spans="1:125" s="54" customFormat="1" x14ac:dyDescent="0.15">
      <c r="A8" s="37"/>
      <c r="B8" s="55">
        <v>2021</v>
      </c>
      <c r="C8" s="55">
        <v>12068</v>
      </c>
      <c r="D8" s="55">
        <v>47</v>
      </c>
      <c r="E8" s="55">
        <v>14</v>
      </c>
      <c r="F8" s="55">
        <v>0</v>
      </c>
      <c r="G8" s="55">
        <v>3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24</v>
      </c>
      <c r="S8" s="57" t="s">
        <v>126</v>
      </c>
      <c r="T8" s="57" t="s">
        <v>127</v>
      </c>
      <c r="U8" s="58">
        <v>12740</v>
      </c>
      <c r="V8" s="58">
        <v>509</v>
      </c>
      <c r="W8" s="58">
        <v>220</v>
      </c>
      <c r="X8" s="57" t="s">
        <v>128</v>
      </c>
      <c r="Y8" s="59">
        <v>92.4</v>
      </c>
      <c r="Z8" s="59">
        <v>157.4</v>
      </c>
      <c r="AA8" s="59">
        <v>147.80000000000001</v>
      </c>
      <c r="AB8" s="59">
        <v>153</v>
      </c>
      <c r="AC8" s="59">
        <v>203.3</v>
      </c>
      <c r="AD8" s="59">
        <v>204.3</v>
      </c>
      <c r="AE8" s="59">
        <v>224.9</v>
      </c>
      <c r="AF8" s="59">
        <v>230.7</v>
      </c>
      <c r="AG8" s="59">
        <v>166.4</v>
      </c>
      <c r="AH8" s="59">
        <v>177.9</v>
      </c>
      <c r="AI8" s="56">
        <v>236.1</v>
      </c>
      <c r="AJ8" s="59">
        <v>1</v>
      </c>
      <c r="AK8" s="59">
        <v>0.5</v>
      </c>
      <c r="AL8" s="59">
        <v>0.2</v>
      </c>
      <c r="AM8" s="59">
        <v>0</v>
      </c>
      <c r="AN8" s="59">
        <v>0</v>
      </c>
      <c r="AO8" s="59">
        <v>3.8</v>
      </c>
      <c r="AP8" s="59">
        <v>3.6</v>
      </c>
      <c r="AQ8" s="59">
        <v>1.7</v>
      </c>
      <c r="AR8" s="59">
        <v>9.9</v>
      </c>
      <c r="AS8" s="59">
        <v>5.0999999999999996</v>
      </c>
      <c r="AT8" s="56">
        <v>5.2</v>
      </c>
      <c r="AU8" s="60">
        <v>6</v>
      </c>
      <c r="AV8" s="60">
        <v>2</v>
      </c>
      <c r="AW8" s="60">
        <v>1</v>
      </c>
      <c r="AX8" s="60">
        <v>0</v>
      </c>
      <c r="AY8" s="60">
        <v>0</v>
      </c>
      <c r="AZ8" s="60">
        <v>14</v>
      </c>
      <c r="BA8" s="60">
        <v>11</v>
      </c>
      <c r="BB8" s="60">
        <v>7</v>
      </c>
      <c r="BC8" s="60">
        <v>260</v>
      </c>
      <c r="BD8" s="60">
        <v>15564</v>
      </c>
      <c r="BE8" s="60">
        <v>3111</v>
      </c>
      <c r="BF8" s="59">
        <v>52.2</v>
      </c>
      <c r="BG8" s="59">
        <v>53.2</v>
      </c>
      <c r="BH8" s="59">
        <v>49.3</v>
      </c>
      <c r="BI8" s="59">
        <v>41.3</v>
      </c>
      <c r="BJ8" s="59">
        <v>50.2</v>
      </c>
      <c r="BK8" s="59">
        <v>32.299999999999997</v>
      </c>
      <c r="BL8" s="59">
        <v>43.4</v>
      </c>
      <c r="BM8" s="59">
        <v>36.200000000000003</v>
      </c>
      <c r="BN8" s="59">
        <v>-15.8</v>
      </c>
      <c r="BO8" s="59">
        <v>5</v>
      </c>
      <c r="BP8" s="56">
        <v>0.8</v>
      </c>
      <c r="BQ8" s="60">
        <v>34291</v>
      </c>
      <c r="BR8" s="60">
        <v>35985</v>
      </c>
      <c r="BS8" s="60">
        <v>31633</v>
      </c>
      <c r="BT8" s="61">
        <v>17932</v>
      </c>
      <c r="BU8" s="61">
        <v>30508</v>
      </c>
      <c r="BV8" s="60">
        <v>22549</v>
      </c>
      <c r="BW8" s="60">
        <v>26255</v>
      </c>
      <c r="BX8" s="60">
        <v>24482</v>
      </c>
      <c r="BY8" s="60">
        <v>13494</v>
      </c>
      <c r="BZ8" s="60">
        <v>17746</v>
      </c>
      <c r="CA8" s="58">
        <v>10906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75801</v>
      </c>
      <c r="CN8" s="58">
        <v>256614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29.4</v>
      </c>
      <c r="DA8" s="59">
        <v>14</v>
      </c>
      <c r="DB8" s="59">
        <v>0</v>
      </c>
      <c r="DC8" s="59">
        <v>0</v>
      </c>
      <c r="DD8" s="59">
        <v>0</v>
      </c>
      <c r="DE8" s="59">
        <v>119.2</v>
      </c>
      <c r="DF8" s="59">
        <v>107.2</v>
      </c>
      <c r="DG8" s="59">
        <v>1555</v>
      </c>
      <c r="DH8" s="59">
        <v>69.3</v>
      </c>
      <c r="DI8" s="59">
        <v>93</v>
      </c>
      <c r="DJ8" s="56">
        <v>99.8</v>
      </c>
      <c r="DK8" s="59">
        <v>65.8</v>
      </c>
      <c r="DL8" s="59">
        <v>67.400000000000006</v>
      </c>
      <c r="DM8" s="59">
        <v>62.7</v>
      </c>
      <c r="DN8" s="59">
        <v>40.9</v>
      </c>
      <c r="DO8" s="59">
        <v>38.1</v>
      </c>
      <c r="DP8" s="59">
        <v>159.4</v>
      </c>
      <c r="DQ8" s="59">
        <v>160</v>
      </c>
      <c r="DR8" s="59">
        <v>164.6</v>
      </c>
      <c r="DS8" s="59">
        <v>140.30000000000001</v>
      </c>
      <c r="DT8" s="59">
        <v>147.30000000000001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立石　絵梨</cp:lastModifiedBy>
  <cp:lastPrinted>2023-01-20T06:41:10Z</cp:lastPrinted>
  <dcterms:created xsi:type="dcterms:W3CDTF">2022-12-09T03:23:50Z</dcterms:created>
  <dcterms:modified xsi:type="dcterms:W3CDTF">2023-01-20T07:12:17Z</dcterms:modified>
  <cp:category/>
</cp:coreProperties>
</file>