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k0filesv1\共有\21住宅都市部\01都市計画課\01都市計画担当\04まちづくり班\駐車場関係\照会関係・公営企業関係\地方公営企業等（特別会計）に関する調査\経営比較分析表関係\2022年度\20230111公営企業に係る経営比較分析表（令和3年度決算）の分析等について\02回答\"/>
    </mc:Choice>
  </mc:AlternateContent>
  <xr:revisionPtr revIDLastSave="0" documentId="13_ncr:1_{3BAB9AFB-C24A-4B67-A6F7-DC4E49184FE5}" xr6:coauthVersionLast="47" xr6:coauthVersionMax="47" xr10:uidLastSave="{00000000-0000-0000-0000-000000000000}"/>
  <workbookProtection workbookAlgorithmName="SHA-512" workbookHashValue="qrMP8BtApONljDfwjLD0qkG8rdp+oBY6shs2e0ZCX3MzNDN526iwxM0Rh0mbQGJmO4s4vOM9vlZ6LMTFJQI2eg==" workbookSaltValue="dWAOTJtbLNHM+9JKiCTWPg=="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K76" i="4" l="1"/>
  <c r="LH51" i="4"/>
  <c r="BZ30" i="4"/>
  <c r="LT76" i="4"/>
  <c r="GQ51" i="4"/>
  <c r="LH30" i="4"/>
  <c r="IE76" i="4"/>
  <c r="BZ51" i="4"/>
  <c r="GQ30" i="4"/>
  <c r="BG30" i="4"/>
  <c r="AV76" i="4"/>
  <c r="KO51" i="4"/>
  <c r="FX30" i="4"/>
  <c r="LE76" i="4"/>
  <c r="FX51" i="4"/>
  <c r="KO30" i="4"/>
  <c r="HP76" i="4"/>
  <c r="BG51" i="4"/>
  <c r="HA76" i="4"/>
  <c r="AN51" i="4"/>
  <c r="FE30" i="4"/>
  <c r="AN30" i="4"/>
  <c r="FE51" i="4"/>
  <c r="AG76" i="4"/>
  <c r="JV51" i="4"/>
  <c r="KP76" i="4"/>
  <c r="JV30" i="4"/>
  <c r="KA76" i="4"/>
  <c r="EL51" i="4"/>
  <c r="JC30" i="4"/>
  <c r="JC51" i="4"/>
  <c r="GL76" i="4"/>
  <c r="U51" i="4"/>
  <c r="EL30" i="4"/>
  <c r="U30" i="4"/>
  <c r="R76"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<sst xmlns="http://schemas.openxmlformats.org/spreadsheetml/2006/main" count="278" uniqueCount="136">
  <si>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</si>
  <si>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</si>
  <si>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</si>
  <si>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</si>
  <si>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</si>
  <si>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</si>
  <si>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</si>
  <si>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</si>
  <si>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</si>
  <si>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</si>
  <si>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</si>
  <si>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</si>
  <si>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</si>
  <si>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</si>
  <si>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</si>
  <si>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</si>
  <si>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</si>
  <si>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</si>
  <si>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</si>
  <si>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</si>
  <si>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</si>
  <si>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</si>
  <si>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</si>
  <si>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</si>
  <si>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</si>
  <si>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</si>
  <si>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</si>
  <si>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</si>
  <si>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</si>
  <si>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</si>
  <si>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</si>
  <si>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</si>
  <si>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</si>
  <si>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</si>
  <si>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</si>
  <si>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</si>
  <si>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</si>
  <si>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</si>
  <si>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</si>
  <si>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</si>
  <si>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</si>
  <si>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</si>
  <si>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</si>
  <si>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</si>
  <si>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</si>
  <si>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</si>
  <si>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</si>
  <si>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</si>
  <si>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</si>
  <si>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</si>
  <si>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</si>
  <si>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</si>
  <si>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</si>
  <si>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</si>
  <si>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</si>
  <si>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</si>
  <si>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</si>
  <si>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</si>
  <si>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</si>
  <si>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</si>
  <si>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</si>
  <si>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</si>
  <si>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</si>
  <si>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</si>
  <si>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</si>
  <si>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</si>
  <si>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</si>
  <si>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</si>
  <si>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</si>
  <si>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</si>
  <si>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</si>
  <si>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</si>
  <si>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</si>
  <si>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</si>
  <si>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</si>
  <si>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</si>
  <si>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</si>
  <si>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</si>
  <si>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</si>
  <si>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</si>
  <si>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</si>
  <si>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</si>
  <si>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</si>
  <si>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</si>
  <si>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</si>
  <si>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</si>
  <si>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</si>
  <si>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</si>
  <si>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</si>
  <si>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</si>
  <si>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</si>
  <si>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</si>
  <si>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</si>
  <si>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</si>
  <si>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</si>
  <si>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</si>
  <si>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</si>
  <si>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</si>
  <si>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</si>
  <si>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</si>
  <si>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</si>
  <si>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</si>
  <si>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</si>
  <si>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当該値(N-4)</t>
    <phoneticPr fontId="5"/>
  </si>
  <si>
    <t>当該値(N-3)</t>
    <phoneticPr fontId="5"/>
  </si>
  <si>
    <t>当該値(N-3)</t>
    <phoneticPr fontId="5"/>
  </si>
  <si>
    <t>当該値(N)</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</si>
  <si>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</si>
  <si>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</si>
  <si>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</si>
  <si>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</si>
  <si>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</si>
  <si>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</si>
  <si>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</si>
  <si>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釧路市</t>
  </si>
  <si>
    <t>釧路河畔駐車場</t>
  </si>
  <si>
    <t>法非適用</t>
  </si>
  <si>
    <t>駐車場整備事業</t>
  </si>
  <si>
    <t>-</t>
  </si>
  <si>
    <t>Ａ３Ｂ１</t>
  </si>
  <si>
    <t>非設置</t>
  </si>
  <si>
    <t>該当数値なし</t>
  </si>
  <si>
    <t>都市計画駐車場 届出駐車場</t>
  </si>
  <si>
    <t>広場式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</si>
  <si>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</si>
  <si>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</si>
  <si>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</si>
  <si>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</si>
  <si>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</si>
  <si>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</si>
  <si>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</si>
  <si>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</si>
  <si>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平均値を下回っているが、100％以上の数値であり、単年度の収支が黒字である。
②他会計補助金比率
一般会計からの繰入金等はなし。
③駐車台数一台当たりの他会計補助金額
一般会計からの繰入金等がないため、0円。
④売上高GOP比率
料金収入の減少で、例年より低い数値となっている。
⑤EBITDA
料金収入の減少で、例年より低い数値となっている。</t>
    <rPh sb="1" eb="3">
      <t>シュウエキ</t>
    </rPh>
    <rPh sb="3" eb="4">
      <t>テキ</t>
    </rPh>
    <rPh sb="4" eb="6">
      <t>シュウシ</t>
    </rPh>
    <rPh sb="6" eb="8">
      <t>ヒリツ</t>
    </rPh>
    <rPh sb="9" eb="12">
      <t>ヘイキンチ</t>
    </rPh>
    <rPh sb="13" eb="15">
      <t>シタマワ</t>
    </rPh>
    <rPh sb="25" eb="27">
      <t>イジョウ</t>
    </rPh>
    <rPh sb="28" eb="30">
      <t>スウチ</t>
    </rPh>
    <rPh sb="34" eb="37">
      <t>タンネンド</t>
    </rPh>
    <rPh sb="38" eb="40">
      <t>シュウシ</t>
    </rPh>
    <rPh sb="41" eb="43">
      <t>クロジ</t>
    </rPh>
    <rPh sb="49" eb="50">
      <t>ホカ</t>
    </rPh>
    <rPh sb="50" eb="52">
      <t>カイケイ</t>
    </rPh>
    <rPh sb="52" eb="55">
      <t>ホジョキン</t>
    </rPh>
    <rPh sb="55" eb="57">
      <t>ヒリツ</t>
    </rPh>
    <rPh sb="58" eb="60">
      <t>イッパン</t>
    </rPh>
    <rPh sb="60" eb="62">
      <t>カイケイ</t>
    </rPh>
    <rPh sb="65" eb="68">
      <t>クリイレキン</t>
    </rPh>
    <rPh sb="68" eb="69">
      <t>トウ</t>
    </rPh>
    <rPh sb="75" eb="77">
      <t>チュウシャ</t>
    </rPh>
    <rPh sb="77" eb="79">
      <t>ダイスウ</t>
    </rPh>
    <rPh sb="79" eb="81">
      <t>イチダイ</t>
    </rPh>
    <rPh sb="81" eb="82">
      <t>ア</t>
    </rPh>
    <rPh sb="85" eb="86">
      <t>ホカ</t>
    </rPh>
    <rPh sb="86" eb="88">
      <t>カイケイ</t>
    </rPh>
    <rPh sb="88" eb="91">
      <t>ホジョキン</t>
    </rPh>
    <rPh sb="91" eb="92">
      <t>ガク</t>
    </rPh>
    <rPh sb="93" eb="95">
      <t>イッパン</t>
    </rPh>
    <rPh sb="95" eb="97">
      <t>カイケイ</t>
    </rPh>
    <rPh sb="100" eb="102">
      <t>クリイレ</t>
    </rPh>
    <rPh sb="102" eb="103">
      <t>キン</t>
    </rPh>
    <rPh sb="103" eb="104">
      <t>トウ</t>
    </rPh>
    <rPh sb="111" eb="112">
      <t>エン</t>
    </rPh>
    <rPh sb="115" eb="117">
      <t>ウリアゲ</t>
    </rPh>
    <rPh sb="117" eb="118">
      <t>タカ</t>
    </rPh>
    <rPh sb="121" eb="123">
      <t>ヒリツ</t>
    </rPh>
    <rPh sb="124" eb="126">
      <t>リョウキン</t>
    </rPh>
    <rPh sb="126" eb="128">
      <t>シュウニュウ</t>
    </rPh>
    <rPh sb="129" eb="131">
      <t>ゲンショウ</t>
    </rPh>
    <rPh sb="133" eb="135">
      <t>レイネン</t>
    </rPh>
    <rPh sb="137" eb="138">
      <t>ヒク</t>
    </rPh>
    <rPh sb="139" eb="141">
      <t>スウチ</t>
    </rPh>
    <rPh sb="170" eb="171">
      <t>ヒク</t>
    </rPh>
    <rPh sb="172" eb="174">
      <t>スウチ</t>
    </rPh>
    <phoneticPr fontId="5"/>
  </si>
  <si>
    <t>⑪稼働率
例年より数値が低く、平均値も下回っているが、一定程度の利用は維持している。</t>
    <rPh sb="1" eb="3">
      <t>カドウ</t>
    </rPh>
    <rPh sb="3" eb="4">
      <t>リツ</t>
    </rPh>
    <rPh sb="5" eb="7">
      <t>レイネン</t>
    </rPh>
    <rPh sb="9" eb="11">
      <t>スウチ</t>
    </rPh>
    <rPh sb="12" eb="13">
      <t>ヒク</t>
    </rPh>
    <rPh sb="15" eb="18">
      <t>ヘイキンチ</t>
    </rPh>
    <rPh sb="19" eb="21">
      <t>シタマワ</t>
    </rPh>
    <rPh sb="27" eb="29">
      <t>イッテイ</t>
    </rPh>
    <rPh sb="29" eb="31">
      <t>テイド</t>
    </rPh>
    <rPh sb="32" eb="34">
      <t>リヨウ</t>
    </rPh>
    <rPh sb="35" eb="37">
      <t>イジ</t>
    </rPh>
    <phoneticPr fontId="5"/>
  </si>
  <si>
    <t xml:space="preserve">⑦敷地の地価
駐車場用地周辺の地価と比較し、数値は低い。
⑧設備投資見込額
駐車場機器等の耐久性を考え、今後の更新時期の見通しを立てている。適宜必要な設備投資を実施していく。
⑩企業債残高対料金収入比率
企業債残高はなし。
</t>
    <rPh sb="1" eb="3">
      <t>シキチ</t>
    </rPh>
    <rPh sb="4" eb="6">
      <t>チカ</t>
    </rPh>
    <rPh sb="7" eb="10">
      <t>チュウシャジョウ</t>
    </rPh>
    <rPh sb="10" eb="12">
      <t>ヨウチ</t>
    </rPh>
    <rPh sb="12" eb="14">
      <t>シュウヘン</t>
    </rPh>
    <rPh sb="15" eb="17">
      <t>チカ</t>
    </rPh>
    <rPh sb="18" eb="20">
      <t>ヒカク</t>
    </rPh>
    <rPh sb="22" eb="24">
      <t>スウチ</t>
    </rPh>
    <rPh sb="25" eb="26">
      <t>ヒク</t>
    </rPh>
    <rPh sb="30" eb="32">
      <t>セツビ</t>
    </rPh>
    <rPh sb="32" eb="34">
      <t>トウシ</t>
    </rPh>
    <rPh sb="34" eb="36">
      <t>ミコミ</t>
    </rPh>
    <rPh sb="36" eb="37">
      <t>ガク</t>
    </rPh>
    <rPh sb="38" eb="41">
      <t>チュウシャジョウ</t>
    </rPh>
    <rPh sb="41" eb="43">
      <t>キキ</t>
    </rPh>
    <rPh sb="43" eb="44">
      <t>トウ</t>
    </rPh>
    <rPh sb="45" eb="48">
      <t>タイキュウセイ</t>
    </rPh>
    <rPh sb="49" eb="50">
      <t>カンガ</t>
    </rPh>
    <rPh sb="52" eb="54">
      <t>コンゴ</t>
    </rPh>
    <rPh sb="55" eb="57">
      <t>コウシン</t>
    </rPh>
    <rPh sb="57" eb="59">
      <t>ジキ</t>
    </rPh>
    <rPh sb="60" eb="62">
      <t>ミトオ</t>
    </rPh>
    <rPh sb="64" eb="65">
      <t>タ</t>
    </rPh>
    <rPh sb="70" eb="72">
      <t>テキギ</t>
    </rPh>
    <rPh sb="72" eb="74">
      <t>ヒツヨウ</t>
    </rPh>
    <rPh sb="75" eb="77">
      <t>セツビ</t>
    </rPh>
    <rPh sb="77" eb="79">
      <t>トウシ</t>
    </rPh>
    <rPh sb="80" eb="82">
      <t>ジッシ</t>
    </rPh>
    <rPh sb="89" eb="92">
      <t>キギョウサイ</t>
    </rPh>
    <rPh sb="92" eb="94">
      <t>ザンダカ</t>
    </rPh>
    <rPh sb="94" eb="95">
      <t>タイ</t>
    </rPh>
    <rPh sb="95" eb="97">
      <t>リョウキン</t>
    </rPh>
    <rPh sb="97" eb="99">
      <t>シュウニュウ</t>
    </rPh>
    <rPh sb="99" eb="101">
      <t>ヒリツ</t>
    </rPh>
    <rPh sb="102" eb="104">
      <t>キギョウ</t>
    </rPh>
    <rPh sb="104" eb="105">
      <t>サイ</t>
    </rPh>
    <rPh sb="105" eb="107">
      <t>ザンダカ</t>
    </rPh>
    <phoneticPr fontId="5"/>
  </si>
  <si>
    <t>令和2年度に引き続き、新型コロナウイルス感染症の影響に伴い稼働率が減少傾向にあるが、単年度の収支に大きな影響はなく、黒字を維持している。今後も社会情勢を注視し、健全経営に努める。</t>
    <rPh sb="0" eb="2">
      <t>レイワ</t>
    </rPh>
    <rPh sb="3" eb="5">
      <t>ネンド</t>
    </rPh>
    <rPh sb="6" eb="7">
      <t>ヒ</t>
    </rPh>
    <rPh sb="8" eb="9">
      <t>ツヅ</t>
    </rPh>
    <rPh sb="11" eb="13">
      <t>シンガタ</t>
    </rPh>
    <rPh sb="20" eb="23">
      <t>カンセンショウ</t>
    </rPh>
    <rPh sb="24" eb="26">
      <t>エイキョウ</t>
    </rPh>
    <rPh sb="27" eb="28">
      <t>トモナ</t>
    </rPh>
    <rPh sb="29" eb="32">
      <t>カドウリツ</t>
    </rPh>
    <rPh sb="33" eb="35">
      <t>ゲンショウ</t>
    </rPh>
    <rPh sb="35" eb="37">
      <t>ケイコウ</t>
    </rPh>
    <rPh sb="42" eb="45">
      <t>タンネンド</t>
    </rPh>
    <rPh sb="46" eb="48">
      <t>シュウシ</t>
    </rPh>
    <rPh sb="49" eb="50">
      <t>オオ</t>
    </rPh>
    <rPh sb="52" eb="54">
      <t>エイキョウ</t>
    </rPh>
    <rPh sb="58" eb="60">
      <t>クロジ</t>
    </rPh>
    <rPh sb="61" eb="63">
      <t>イジ</t>
    </rPh>
    <rPh sb="68" eb="70">
      <t>コンゴ</t>
    </rPh>
    <rPh sb="71" eb="73">
      <t>シャカイ</t>
    </rPh>
    <rPh sb="73" eb="75">
      <t>ジョウセイ</t>
    </rPh>
    <rPh sb="76" eb="78">
      <t>チュウシ</t>
    </rPh>
    <rPh sb="80" eb="82">
      <t>ケンゼン</t>
    </rPh>
    <rPh sb="82" eb="84">
      <t>ケイエイ</t>
    </rPh>
    <rPh sb="85" eb="8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</si>
</sst>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173.1</c:v>
                </c:pt>
                <c:pt idx="1">
                  <c:v>180.8</c:v>
                </c:pt>
                <c:pt idx="2">
                  <c:v>177.1</c:v>
                </c:pt>
                <c:pt idx="3">
                  <c:v>112.1</c:v>
                </c:pt>
                <c:pt idx="4">
                  <c:v>123.3</c:v>
                </c:pt>
              </c:numCache>
            </c:numRef>
          </c:val>
          <c:extLst>
            <c:ext xmlns:c16="http://schemas.microsoft.com/office/drawing/2014/chart" uri="{C3380CC4-5D6E-409C-BE32-E72D297353CC}">
              <c16:uniqueId val="{00000000-2950-4D0B-B32C-E959BC93AFE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2950-4D0B-B32C-E959BC93AFE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21-46BB-ABDF-EE018F50F06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E121-46BB-ABDF-EE018F50F06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D9F-4E18-A422-01164562EF9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D9F-4E18-A422-01164562EF9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3F2-4EB2-A229-EADB91A24C1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3F2-4EB2-A229-EADB91A24C1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1.4</c:v>
                </c:pt>
                <c:pt idx="1">
                  <c:v>0</c:v>
                </c:pt>
                <c:pt idx="2">
                  <c:v>0</c:v>
                </c:pt>
                <c:pt idx="3">
                  <c:v>0</c:v>
                </c:pt>
                <c:pt idx="4">
                  <c:v>0</c:v>
                </c:pt>
              </c:numCache>
            </c:numRef>
          </c:val>
          <c:extLst>
            <c:ext xmlns:c16="http://schemas.microsoft.com/office/drawing/2014/chart" uri="{C3380CC4-5D6E-409C-BE32-E72D297353CC}">
              <c16:uniqueId val="{00000000-A976-48F6-BA59-0CBB9B69DD2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A976-48F6-BA59-0CBB9B69DD2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4</c:v>
                </c:pt>
                <c:pt idx="1">
                  <c:v>0</c:v>
                </c:pt>
                <c:pt idx="2">
                  <c:v>0</c:v>
                </c:pt>
                <c:pt idx="3">
                  <c:v>0</c:v>
                </c:pt>
                <c:pt idx="4">
                  <c:v>0</c:v>
                </c:pt>
              </c:numCache>
            </c:numRef>
          </c:val>
          <c:extLst>
            <c:ext xmlns:c16="http://schemas.microsoft.com/office/drawing/2014/chart" uri="{C3380CC4-5D6E-409C-BE32-E72D297353CC}">
              <c16:uniqueId val="{00000000-A07B-4167-9595-1BCCE61CC53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A07B-4167-9595-1BCCE61CC53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143.1</c:v>
                </c:pt>
                <c:pt idx="1">
                  <c:v>144.1</c:v>
                </c:pt>
                <c:pt idx="2">
                  <c:v>130.19999999999999</c:v>
                </c:pt>
                <c:pt idx="3">
                  <c:v>83.2</c:v>
                </c:pt>
                <c:pt idx="4">
                  <c:v>78.7</c:v>
                </c:pt>
              </c:numCache>
            </c:numRef>
          </c:val>
          <c:extLst>
            <c:ext xmlns:c16="http://schemas.microsoft.com/office/drawing/2014/chart" uri="{C3380CC4-5D6E-409C-BE32-E72D297353CC}">
              <c16:uniqueId val="{00000000-31BF-45FC-A9E8-2C85B2A2992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31BF-45FC-A9E8-2C85B2A2992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45.1</c:v>
                </c:pt>
                <c:pt idx="1">
                  <c:v>48.3</c:v>
                </c:pt>
                <c:pt idx="2">
                  <c:v>47</c:v>
                </c:pt>
                <c:pt idx="3">
                  <c:v>16.3</c:v>
                </c:pt>
                <c:pt idx="4">
                  <c:v>18.8</c:v>
                </c:pt>
              </c:numCache>
            </c:numRef>
          </c:val>
          <c:extLst>
            <c:ext xmlns:c16="http://schemas.microsoft.com/office/drawing/2014/chart" uri="{C3380CC4-5D6E-409C-BE32-E72D297353CC}">
              <c16:uniqueId val="{00000000-2722-415F-A689-66B21C59FD3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2722-415F-A689-66B21C59FD3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21223</c:v>
                </c:pt>
                <c:pt idx="1">
                  <c:v>22932</c:v>
                </c:pt>
                <c:pt idx="2">
                  <c:v>20268</c:v>
                </c:pt>
                <c:pt idx="3">
                  <c:v>2899</c:v>
                </c:pt>
                <c:pt idx="4">
                  <c:v>5133</c:v>
                </c:pt>
              </c:numCache>
            </c:numRef>
          </c:val>
          <c:extLst>
            <c:ext xmlns:c16="http://schemas.microsoft.com/office/drawing/2014/chart" uri="{C3380CC4-5D6E-409C-BE32-E72D297353CC}">
              <c16:uniqueId val="{00000000-EA65-4504-8918-21C8947578B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EA65-4504-8918-21C8947578B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N36" zoomScale="90" zoomScaleNormal="9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北海道釧路市　釧路河畔駐車場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5700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173.1</v>
      </c>
      <c r="V31" s="116"/>
      <c r="W31" s="116"/>
      <c r="X31" s="116"/>
      <c r="Y31" s="116"/>
      <c r="Z31" s="116"/>
      <c r="AA31" s="116"/>
      <c r="AB31" s="116"/>
      <c r="AC31" s="116"/>
      <c r="AD31" s="116"/>
      <c r="AE31" s="116"/>
      <c r="AF31" s="116"/>
      <c r="AG31" s="116"/>
      <c r="AH31" s="116"/>
      <c r="AI31" s="116"/>
      <c r="AJ31" s="116"/>
      <c r="AK31" s="116"/>
      <c r="AL31" s="116"/>
      <c r="AM31" s="116"/>
      <c r="AN31" s="116">
        <f>データ!Z7</f>
        <v>180.8</v>
      </c>
      <c r="AO31" s="116"/>
      <c r="AP31" s="116"/>
      <c r="AQ31" s="116"/>
      <c r="AR31" s="116"/>
      <c r="AS31" s="116"/>
      <c r="AT31" s="116"/>
      <c r="AU31" s="116"/>
      <c r="AV31" s="116"/>
      <c r="AW31" s="116"/>
      <c r="AX31" s="116"/>
      <c r="AY31" s="116"/>
      <c r="AZ31" s="116"/>
      <c r="BA31" s="116"/>
      <c r="BB31" s="116"/>
      <c r="BC31" s="116"/>
      <c r="BD31" s="116"/>
      <c r="BE31" s="116"/>
      <c r="BF31" s="116"/>
      <c r="BG31" s="116">
        <f>データ!AA7</f>
        <v>177.1</v>
      </c>
      <c r="BH31" s="116"/>
      <c r="BI31" s="116"/>
      <c r="BJ31" s="116"/>
      <c r="BK31" s="116"/>
      <c r="BL31" s="116"/>
      <c r="BM31" s="116"/>
      <c r="BN31" s="116"/>
      <c r="BO31" s="116"/>
      <c r="BP31" s="116"/>
      <c r="BQ31" s="116"/>
      <c r="BR31" s="116"/>
      <c r="BS31" s="116"/>
      <c r="BT31" s="116"/>
      <c r="BU31" s="116"/>
      <c r="BV31" s="116"/>
      <c r="BW31" s="116"/>
      <c r="BX31" s="116"/>
      <c r="BY31" s="116"/>
      <c r="BZ31" s="116">
        <f>データ!AB7</f>
        <v>112.1</v>
      </c>
      <c r="CA31" s="116"/>
      <c r="CB31" s="116"/>
      <c r="CC31" s="116"/>
      <c r="CD31" s="116"/>
      <c r="CE31" s="116"/>
      <c r="CF31" s="116"/>
      <c r="CG31" s="116"/>
      <c r="CH31" s="116"/>
      <c r="CI31" s="116"/>
      <c r="CJ31" s="116"/>
      <c r="CK31" s="116"/>
      <c r="CL31" s="116"/>
      <c r="CM31" s="116"/>
      <c r="CN31" s="116"/>
      <c r="CO31" s="116"/>
      <c r="CP31" s="116"/>
      <c r="CQ31" s="116"/>
      <c r="CR31" s="116"/>
      <c r="CS31" s="116">
        <f>データ!AC7</f>
        <v>123.3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1.4</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143.1</v>
      </c>
      <c r="JD31" s="111"/>
      <c r="JE31" s="111"/>
      <c r="JF31" s="111"/>
      <c r="JG31" s="111"/>
      <c r="JH31" s="111"/>
      <c r="JI31" s="111"/>
      <c r="JJ31" s="111"/>
      <c r="JK31" s="111"/>
      <c r="JL31" s="111"/>
      <c r="JM31" s="111"/>
      <c r="JN31" s="111"/>
      <c r="JO31" s="111"/>
      <c r="JP31" s="111"/>
      <c r="JQ31" s="111"/>
      <c r="JR31" s="111"/>
      <c r="JS31" s="111"/>
      <c r="JT31" s="111"/>
      <c r="JU31" s="112"/>
      <c r="JV31" s="110">
        <f>データ!DL7</f>
        <v>144.1</v>
      </c>
      <c r="JW31" s="111"/>
      <c r="JX31" s="111"/>
      <c r="JY31" s="111"/>
      <c r="JZ31" s="111"/>
      <c r="KA31" s="111"/>
      <c r="KB31" s="111"/>
      <c r="KC31" s="111"/>
      <c r="KD31" s="111"/>
      <c r="KE31" s="111"/>
      <c r="KF31" s="111"/>
      <c r="KG31" s="111"/>
      <c r="KH31" s="111"/>
      <c r="KI31" s="111"/>
      <c r="KJ31" s="111"/>
      <c r="KK31" s="111"/>
      <c r="KL31" s="111"/>
      <c r="KM31" s="111"/>
      <c r="KN31" s="112"/>
      <c r="KO31" s="110">
        <f>データ!DM7</f>
        <v>130.19999999999999</v>
      </c>
      <c r="KP31" s="111"/>
      <c r="KQ31" s="111"/>
      <c r="KR31" s="111"/>
      <c r="KS31" s="111"/>
      <c r="KT31" s="111"/>
      <c r="KU31" s="111"/>
      <c r="KV31" s="111"/>
      <c r="KW31" s="111"/>
      <c r="KX31" s="111"/>
      <c r="KY31" s="111"/>
      <c r="KZ31" s="111"/>
      <c r="LA31" s="111"/>
      <c r="LB31" s="111"/>
      <c r="LC31" s="111"/>
      <c r="LD31" s="111"/>
      <c r="LE31" s="111"/>
      <c r="LF31" s="111"/>
      <c r="LG31" s="112"/>
      <c r="LH31" s="110">
        <f>データ!DN7</f>
        <v>83.2</v>
      </c>
      <c r="LI31" s="111"/>
      <c r="LJ31" s="111"/>
      <c r="LK31" s="111"/>
      <c r="LL31" s="111"/>
      <c r="LM31" s="111"/>
      <c r="LN31" s="111"/>
      <c r="LO31" s="111"/>
      <c r="LP31" s="111"/>
      <c r="LQ31" s="111"/>
      <c r="LR31" s="111"/>
      <c r="LS31" s="111"/>
      <c r="LT31" s="111"/>
      <c r="LU31" s="111"/>
      <c r="LV31" s="111"/>
      <c r="LW31" s="111"/>
      <c r="LX31" s="111"/>
      <c r="LY31" s="111"/>
      <c r="LZ31" s="112"/>
      <c r="MA31" s="110">
        <f>データ!DO7</f>
        <v>78.7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134</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4</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45.1</v>
      </c>
      <c r="EM52" s="116"/>
      <c r="EN52" s="116"/>
      <c r="EO52" s="116"/>
      <c r="EP52" s="116"/>
      <c r="EQ52" s="116"/>
      <c r="ER52" s="116"/>
      <c r="ES52" s="116"/>
      <c r="ET52" s="116"/>
      <c r="EU52" s="116"/>
      <c r="EV52" s="116"/>
      <c r="EW52" s="116"/>
      <c r="EX52" s="116"/>
      <c r="EY52" s="116"/>
      <c r="EZ52" s="116"/>
      <c r="FA52" s="116"/>
      <c r="FB52" s="116"/>
      <c r="FC52" s="116"/>
      <c r="FD52" s="116"/>
      <c r="FE52" s="116">
        <f>データ!BG7</f>
        <v>48.3</v>
      </c>
      <c r="FF52" s="116"/>
      <c r="FG52" s="116"/>
      <c r="FH52" s="116"/>
      <c r="FI52" s="116"/>
      <c r="FJ52" s="116"/>
      <c r="FK52" s="116"/>
      <c r="FL52" s="116"/>
      <c r="FM52" s="116"/>
      <c r="FN52" s="116"/>
      <c r="FO52" s="116"/>
      <c r="FP52" s="116"/>
      <c r="FQ52" s="116"/>
      <c r="FR52" s="116"/>
      <c r="FS52" s="116"/>
      <c r="FT52" s="116"/>
      <c r="FU52" s="116"/>
      <c r="FV52" s="116"/>
      <c r="FW52" s="116"/>
      <c r="FX52" s="116">
        <f>データ!BH7</f>
        <v>47</v>
      </c>
      <c r="FY52" s="116"/>
      <c r="FZ52" s="116"/>
      <c r="GA52" s="116"/>
      <c r="GB52" s="116"/>
      <c r="GC52" s="116"/>
      <c r="GD52" s="116"/>
      <c r="GE52" s="116"/>
      <c r="GF52" s="116"/>
      <c r="GG52" s="116"/>
      <c r="GH52" s="116"/>
      <c r="GI52" s="116"/>
      <c r="GJ52" s="116"/>
      <c r="GK52" s="116"/>
      <c r="GL52" s="116"/>
      <c r="GM52" s="116"/>
      <c r="GN52" s="116"/>
      <c r="GO52" s="116"/>
      <c r="GP52" s="116"/>
      <c r="GQ52" s="116">
        <f>データ!BI7</f>
        <v>16.3</v>
      </c>
      <c r="GR52" s="116"/>
      <c r="GS52" s="116"/>
      <c r="GT52" s="116"/>
      <c r="GU52" s="116"/>
      <c r="GV52" s="116"/>
      <c r="GW52" s="116"/>
      <c r="GX52" s="116"/>
      <c r="GY52" s="116"/>
      <c r="GZ52" s="116"/>
      <c r="HA52" s="116"/>
      <c r="HB52" s="116"/>
      <c r="HC52" s="116"/>
      <c r="HD52" s="116"/>
      <c r="HE52" s="116"/>
      <c r="HF52" s="116"/>
      <c r="HG52" s="116"/>
      <c r="HH52" s="116"/>
      <c r="HI52" s="116"/>
      <c r="HJ52" s="116">
        <f>データ!BJ7</f>
        <v>18.8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21223</v>
      </c>
      <c r="JD52" s="123"/>
      <c r="JE52" s="123"/>
      <c r="JF52" s="123"/>
      <c r="JG52" s="123"/>
      <c r="JH52" s="123"/>
      <c r="JI52" s="123"/>
      <c r="JJ52" s="123"/>
      <c r="JK52" s="123"/>
      <c r="JL52" s="123"/>
      <c r="JM52" s="123"/>
      <c r="JN52" s="123"/>
      <c r="JO52" s="123"/>
      <c r="JP52" s="123"/>
      <c r="JQ52" s="123"/>
      <c r="JR52" s="123"/>
      <c r="JS52" s="123"/>
      <c r="JT52" s="123"/>
      <c r="JU52" s="123"/>
      <c r="JV52" s="123">
        <f>データ!BR7</f>
        <v>22932</v>
      </c>
      <c r="JW52" s="123"/>
      <c r="JX52" s="123"/>
      <c r="JY52" s="123"/>
      <c r="JZ52" s="123"/>
      <c r="KA52" s="123"/>
      <c r="KB52" s="123"/>
      <c r="KC52" s="123"/>
      <c r="KD52" s="123"/>
      <c r="KE52" s="123"/>
      <c r="KF52" s="123"/>
      <c r="KG52" s="123"/>
      <c r="KH52" s="123"/>
      <c r="KI52" s="123"/>
      <c r="KJ52" s="123"/>
      <c r="KK52" s="123"/>
      <c r="KL52" s="123"/>
      <c r="KM52" s="123"/>
      <c r="KN52" s="123"/>
      <c r="KO52" s="123">
        <f>データ!BS7</f>
        <v>20268</v>
      </c>
      <c r="KP52" s="123"/>
      <c r="KQ52" s="123"/>
      <c r="KR52" s="123"/>
      <c r="KS52" s="123"/>
      <c r="KT52" s="123"/>
      <c r="KU52" s="123"/>
      <c r="KV52" s="123"/>
      <c r="KW52" s="123"/>
      <c r="KX52" s="123"/>
      <c r="KY52" s="123"/>
      <c r="KZ52" s="123"/>
      <c r="LA52" s="123"/>
      <c r="LB52" s="123"/>
      <c r="LC52" s="123"/>
      <c r="LD52" s="123"/>
      <c r="LE52" s="123"/>
      <c r="LF52" s="123"/>
      <c r="LG52" s="123"/>
      <c r="LH52" s="123">
        <f>データ!BT7</f>
        <v>2899</v>
      </c>
      <c r="LI52" s="123"/>
      <c r="LJ52" s="123"/>
      <c r="LK52" s="123"/>
      <c r="LL52" s="123"/>
      <c r="LM52" s="123"/>
      <c r="LN52" s="123"/>
      <c r="LO52" s="123"/>
      <c r="LP52" s="123"/>
      <c r="LQ52" s="123"/>
      <c r="LR52" s="123"/>
      <c r="LS52" s="123"/>
      <c r="LT52" s="123"/>
      <c r="LU52" s="123"/>
      <c r="LV52" s="123"/>
      <c r="LW52" s="123"/>
      <c r="LX52" s="123"/>
      <c r="LY52" s="123"/>
      <c r="LZ52" s="123"/>
      <c r="MA52" s="123">
        <f>データ!BU7</f>
        <v>5133</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21</v>
      </c>
      <c r="V53" s="123"/>
      <c r="W53" s="123"/>
      <c r="X53" s="123"/>
      <c r="Y53" s="123"/>
      <c r="Z53" s="123"/>
      <c r="AA53" s="123"/>
      <c r="AB53" s="123"/>
      <c r="AC53" s="123"/>
      <c r="AD53" s="123"/>
      <c r="AE53" s="123"/>
      <c r="AF53" s="123"/>
      <c r="AG53" s="123"/>
      <c r="AH53" s="123"/>
      <c r="AI53" s="123"/>
      <c r="AJ53" s="123"/>
      <c r="AK53" s="123"/>
      <c r="AL53" s="123"/>
      <c r="AM53" s="123"/>
      <c r="AN53" s="123">
        <f>データ!BA7</f>
        <v>17</v>
      </c>
      <c r="AO53" s="123"/>
      <c r="AP53" s="123"/>
      <c r="AQ53" s="123"/>
      <c r="AR53" s="123"/>
      <c r="AS53" s="123"/>
      <c r="AT53" s="123"/>
      <c r="AU53" s="123"/>
      <c r="AV53" s="123"/>
      <c r="AW53" s="123"/>
      <c r="AX53" s="123"/>
      <c r="AY53" s="123"/>
      <c r="AZ53" s="123"/>
      <c r="BA53" s="123"/>
      <c r="BB53" s="123"/>
      <c r="BC53" s="123"/>
      <c r="BD53" s="123"/>
      <c r="BE53" s="123"/>
      <c r="BF53" s="123"/>
      <c r="BG53" s="123">
        <f>データ!BB7</f>
        <v>15</v>
      </c>
      <c r="BH53" s="123"/>
      <c r="BI53" s="123"/>
      <c r="BJ53" s="123"/>
      <c r="BK53" s="123"/>
      <c r="BL53" s="123"/>
      <c r="BM53" s="123"/>
      <c r="BN53" s="123"/>
      <c r="BO53" s="123"/>
      <c r="BP53" s="123"/>
      <c r="BQ53" s="123"/>
      <c r="BR53" s="123"/>
      <c r="BS53" s="123"/>
      <c r="BT53" s="123"/>
      <c r="BU53" s="123"/>
      <c r="BV53" s="123"/>
      <c r="BW53" s="123"/>
      <c r="BX53" s="123"/>
      <c r="BY53" s="123"/>
      <c r="BZ53" s="123">
        <f>データ!BC7</f>
        <v>407</v>
      </c>
      <c r="CA53" s="123"/>
      <c r="CB53" s="123"/>
      <c r="CC53" s="123"/>
      <c r="CD53" s="123"/>
      <c r="CE53" s="123"/>
      <c r="CF53" s="123"/>
      <c r="CG53" s="123"/>
      <c r="CH53" s="123"/>
      <c r="CI53" s="123"/>
      <c r="CJ53" s="123"/>
      <c r="CK53" s="123"/>
      <c r="CL53" s="123"/>
      <c r="CM53" s="123"/>
      <c r="CN53" s="123"/>
      <c r="CO53" s="123"/>
      <c r="CP53" s="123"/>
      <c r="CQ53" s="123"/>
      <c r="CR53" s="123"/>
      <c r="CS53" s="123">
        <f>データ!BD7</f>
        <v>166</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7814</v>
      </c>
      <c r="JD53" s="123"/>
      <c r="JE53" s="123"/>
      <c r="JF53" s="123"/>
      <c r="JG53" s="123"/>
      <c r="JH53" s="123"/>
      <c r="JI53" s="123"/>
      <c r="JJ53" s="123"/>
      <c r="JK53" s="123"/>
      <c r="JL53" s="123"/>
      <c r="JM53" s="123"/>
      <c r="JN53" s="123"/>
      <c r="JO53" s="123"/>
      <c r="JP53" s="123"/>
      <c r="JQ53" s="123"/>
      <c r="JR53" s="123"/>
      <c r="JS53" s="123"/>
      <c r="JT53" s="123"/>
      <c r="JU53" s="123"/>
      <c r="JV53" s="123">
        <f>データ!BW7</f>
        <v>8183</v>
      </c>
      <c r="JW53" s="123"/>
      <c r="JX53" s="123"/>
      <c r="JY53" s="123"/>
      <c r="JZ53" s="123"/>
      <c r="KA53" s="123"/>
      <c r="KB53" s="123"/>
      <c r="KC53" s="123"/>
      <c r="KD53" s="123"/>
      <c r="KE53" s="123"/>
      <c r="KF53" s="123"/>
      <c r="KG53" s="123"/>
      <c r="KH53" s="123"/>
      <c r="KI53" s="123"/>
      <c r="KJ53" s="123"/>
      <c r="KK53" s="123"/>
      <c r="KL53" s="123"/>
      <c r="KM53" s="123"/>
      <c r="KN53" s="123"/>
      <c r="KO53" s="123">
        <f>データ!BX7</f>
        <v>7940</v>
      </c>
      <c r="KP53" s="123"/>
      <c r="KQ53" s="123"/>
      <c r="KR53" s="123"/>
      <c r="KS53" s="123"/>
      <c r="KT53" s="123"/>
      <c r="KU53" s="123"/>
      <c r="KV53" s="123"/>
      <c r="KW53" s="123"/>
      <c r="KX53" s="123"/>
      <c r="KY53" s="123"/>
      <c r="KZ53" s="123"/>
      <c r="LA53" s="123"/>
      <c r="LB53" s="123"/>
      <c r="LC53" s="123"/>
      <c r="LD53" s="123"/>
      <c r="LE53" s="123"/>
      <c r="LF53" s="123"/>
      <c r="LG53" s="123"/>
      <c r="LH53" s="123">
        <f>データ!BY7</f>
        <v>2576</v>
      </c>
      <c r="LI53" s="123"/>
      <c r="LJ53" s="123"/>
      <c r="LK53" s="123"/>
      <c r="LL53" s="123"/>
      <c r="LM53" s="123"/>
      <c r="LN53" s="123"/>
      <c r="LO53" s="123"/>
      <c r="LP53" s="123"/>
      <c r="LQ53" s="123"/>
      <c r="LR53" s="123"/>
      <c r="LS53" s="123"/>
      <c r="LT53" s="123"/>
      <c r="LU53" s="123"/>
      <c r="LV53" s="123"/>
      <c r="LW53" s="123"/>
      <c r="LX53" s="123"/>
      <c r="LY53" s="123"/>
      <c r="LZ53" s="123"/>
      <c r="MA53" s="123">
        <f>データ!BZ7</f>
        <v>4153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186877</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4" t="str">
        <f>データ!$B$11</f>
        <v>H29</v>
      </c>
      <c r="S76" s="135"/>
      <c r="T76" s="135"/>
      <c r="U76" s="135"/>
      <c r="V76" s="135"/>
      <c r="W76" s="135"/>
      <c r="X76" s="135"/>
      <c r="Y76" s="135"/>
      <c r="Z76" s="135"/>
      <c r="AA76" s="135"/>
      <c r="AB76" s="135"/>
      <c r="AC76" s="135"/>
      <c r="AD76" s="135"/>
      <c r="AE76" s="135"/>
      <c r="AF76" s="136"/>
      <c r="AG76" s="134" t="str">
        <f>データ!$C$11</f>
        <v>H30</v>
      </c>
      <c r="AH76" s="135"/>
      <c r="AI76" s="135"/>
      <c r="AJ76" s="135"/>
      <c r="AK76" s="135"/>
      <c r="AL76" s="135"/>
      <c r="AM76" s="135"/>
      <c r="AN76" s="135"/>
      <c r="AO76" s="135"/>
      <c r="AP76" s="135"/>
      <c r="AQ76" s="135"/>
      <c r="AR76" s="135"/>
      <c r="AS76" s="135"/>
      <c r="AT76" s="135"/>
      <c r="AU76" s="136"/>
      <c r="AV76" s="134" t="str">
        <f>データ!$D$11</f>
        <v>R01</v>
      </c>
      <c r="AW76" s="135"/>
      <c r="AX76" s="135"/>
      <c r="AY76" s="135"/>
      <c r="AZ76" s="135"/>
      <c r="BA76" s="135"/>
      <c r="BB76" s="135"/>
      <c r="BC76" s="135"/>
      <c r="BD76" s="135"/>
      <c r="BE76" s="135"/>
      <c r="BF76" s="135"/>
      <c r="BG76" s="135"/>
      <c r="BH76" s="135"/>
      <c r="BI76" s="135"/>
      <c r="BJ76" s="136"/>
      <c r="BK76" s="134" t="str">
        <f>データ!$E$11</f>
        <v>R02</v>
      </c>
      <c r="BL76" s="135"/>
      <c r="BM76" s="135"/>
      <c r="BN76" s="135"/>
      <c r="BO76" s="135"/>
      <c r="BP76" s="135"/>
      <c r="BQ76" s="135"/>
      <c r="BR76" s="135"/>
      <c r="BS76" s="135"/>
      <c r="BT76" s="135"/>
      <c r="BU76" s="135"/>
      <c r="BV76" s="135"/>
      <c r="BW76" s="135"/>
      <c r="BX76" s="135"/>
      <c r="BY76" s="136"/>
      <c r="BZ76" s="134" t="str">
        <f>データ!$F$11</f>
        <v>R03</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16257</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H29</v>
      </c>
      <c r="GM76" s="135"/>
      <c r="GN76" s="135"/>
      <c r="GO76" s="135"/>
      <c r="GP76" s="135"/>
      <c r="GQ76" s="135"/>
      <c r="GR76" s="135"/>
      <c r="GS76" s="135"/>
      <c r="GT76" s="135"/>
      <c r="GU76" s="135"/>
      <c r="GV76" s="135"/>
      <c r="GW76" s="135"/>
      <c r="GX76" s="135"/>
      <c r="GY76" s="135"/>
      <c r="GZ76" s="136"/>
      <c r="HA76" s="134" t="str">
        <f>データ!$C$11</f>
        <v>H30</v>
      </c>
      <c r="HB76" s="135"/>
      <c r="HC76" s="135"/>
      <c r="HD76" s="135"/>
      <c r="HE76" s="135"/>
      <c r="HF76" s="135"/>
      <c r="HG76" s="135"/>
      <c r="HH76" s="135"/>
      <c r="HI76" s="135"/>
      <c r="HJ76" s="135"/>
      <c r="HK76" s="135"/>
      <c r="HL76" s="135"/>
      <c r="HM76" s="135"/>
      <c r="HN76" s="135"/>
      <c r="HO76" s="136"/>
      <c r="HP76" s="134" t="str">
        <f>データ!$D$11</f>
        <v>R01</v>
      </c>
      <c r="HQ76" s="135"/>
      <c r="HR76" s="135"/>
      <c r="HS76" s="135"/>
      <c r="HT76" s="135"/>
      <c r="HU76" s="135"/>
      <c r="HV76" s="135"/>
      <c r="HW76" s="135"/>
      <c r="HX76" s="135"/>
      <c r="HY76" s="135"/>
      <c r="HZ76" s="135"/>
      <c r="IA76" s="135"/>
      <c r="IB76" s="135"/>
      <c r="IC76" s="135"/>
      <c r="ID76" s="136"/>
      <c r="IE76" s="134" t="str">
        <f>データ!$E$11</f>
        <v>R02</v>
      </c>
      <c r="IF76" s="135"/>
      <c r="IG76" s="135"/>
      <c r="IH76" s="135"/>
      <c r="II76" s="135"/>
      <c r="IJ76" s="135"/>
      <c r="IK76" s="135"/>
      <c r="IL76" s="135"/>
      <c r="IM76" s="135"/>
      <c r="IN76" s="135"/>
      <c r="IO76" s="135"/>
      <c r="IP76" s="135"/>
      <c r="IQ76" s="135"/>
      <c r="IR76" s="135"/>
      <c r="IS76" s="136"/>
      <c r="IT76" s="134" t="str">
        <f>データ!$F$11</f>
        <v>R03</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H29</v>
      </c>
      <c r="KB76" s="135"/>
      <c r="KC76" s="135"/>
      <c r="KD76" s="135"/>
      <c r="KE76" s="135"/>
      <c r="KF76" s="135"/>
      <c r="KG76" s="135"/>
      <c r="KH76" s="135"/>
      <c r="KI76" s="135"/>
      <c r="KJ76" s="135"/>
      <c r="KK76" s="135"/>
      <c r="KL76" s="135"/>
      <c r="KM76" s="135"/>
      <c r="KN76" s="135"/>
      <c r="KO76" s="136"/>
      <c r="KP76" s="134" t="str">
        <f>データ!$C$11</f>
        <v>H30</v>
      </c>
      <c r="KQ76" s="135"/>
      <c r="KR76" s="135"/>
      <c r="KS76" s="135"/>
      <c r="KT76" s="135"/>
      <c r="KU76" s="135"/>
      <c r="KV76" s="135"/>
      <c r="KW76" s="135"/>
      <c r="KX76" s="135"/>
      <c r="KY76" s="135"/>
      <c r="KZ76" s="135"/>
      <c r="LA76" s="135"/>
      <c r="LB76" s="135"/>
      <c r="LC76" s="135"/>
      <c r="LD76" s="136"/>
      <c r="LE76" s="134" t="str">
        <f>データ!$D$11</f>
        <v>R01</v>
      </c>
      <c r="LF76" s="135"/>
      <c r="LG76" s="135"/>
      <c r="LH76" s="135"/>
      <c r="LI76" s="135"/>
      <c r="LJ76" s="135"/>
      <c r="LK76" s="135"/>
      <c r="LL76" s="135"/>
      <c r="LM76" s="135"/>
      <c r="LN76" s="135"/>
      <c r="LO76" s="135"/>
      <c r="LP76" s="135"/>
      <c r="LQ76" s="135"/>
      <c r="LR76" s="135"/>
      <c r="LS76" s="136"/>
      <c r="LT76" s="134" t="str">
        <f>データ!$E$11</f>
        <v>R02</v>
      </c>
      <c r="LU76" s="135"/>
      <c r="LV76" s="135"/>
      <c r="LW76" s="135"/>
      <c r="LX76" s="135"/>
      <c r="LY76" s="135"/>
      <c r="LZ76" s="135"/>
      <c r="MA76" s="135"/>
      <c r="MB76" s="135"/>
      <c r="MC76" s="135"/>
      <c r="MD76" s="135"/>
      <c r="ME76" s="135"/>
      <c r="MF76" s="135"/>
      <c r="MG76" s="135"/>
      <c r="MH76" s="136"/>
      <c r="MI76" s="134" t="str">
        <f>データ!$F$11</f>
        <v>R03</v>
      </c>
      <c r="MJ76" s="135"/>
      <c r="MK76" s="135"/>
      <c r="ML76" s="135"/>
      <c r="MM76" s="135"/>
      <c r="MN76" s="135"/>
      <c r="MO76" s="135"/>
      <c r="MP76" s="135"/>
      <c r="MQ76" s="135"/>
      <c r="MR76" s="135"/>
      <c r="MS76" s="135"/>
      <c r="MT76" s="135"/>
      <c r="MU76" s="135"/>
      <c r="MV76" s="135"/>
      <c r="MW76" s="136"/>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rbH/rGCU/uOQ0GvpCKWxNQ7OpvmUXWss3YmVdbGf/EHU4U0Xl1Pri45rmzu1dZdKrjaYDzo4eHUUujUESUDbw==" saltValue="eX+hyuw+kSYnhxlas81w6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101</v>
      </c>
      <c r="AO5" s="47" t="s">
        <v>94</v>
      </c>
      <c r="AP5" s="47" t="s">
        <v>95</v>
      </c>
      <c r="AQ5" s="47" t="s">
        <v>96</v>
      </c>
      <c r="AR5" s="47" t="s">
        <v>97</v>
      </c>
      <c r="AS5" s="47" t="s">
        <v>98</v>
      </c>
      <c r="AT5" s="47" t="s">
        <v>99</v>
      </c>
      <c r="AU5" s="47" t="s">
        <v>100</v>
      </c>
      <c r="AV5" s="47" t="s">
        <v>90</v>
      </c>
      <c r="AW5" s="47" t="s">
        <v>102</v>
      </c>
      <c r="AX5" s="47" t="s">
        <v>92</v>
      </c>
      <c r="AY5" s="47" t="s">
        <v>93</v>
      </c>
      <c r="AZ5" s="47" t="s">
        <v>94</v>
      </c>
      <c r="BA5" s="47" t="s">
        <v>95</v>
      </c>
      <c r="BB5" s="47" t="s">
        <v>96</v>
      </c>
      <c r="BC5" s="47" t="s">
        <v>97</v>
      </c>
      <c r="BD5" s="47" t="s">
        <v>98</v>
      </c>
      <c r="BE5" s="47" t="s">
        <v>99</v>
      </c>
      <c r="BF5" s="47" t="s">
        <v>103</v>
      </c>
      <c r="BG5" s="47" t="s">
        <v>104</v>
      </c>
      <c r="BH5" s="47" t="s">
        <v>91</v>
      </c>
      <c r="BI5" s="47" t="s">
        <v>92</v>
      </c>
      <c r="BJ5" s="47" t="s">
        <v>101</v>
      </c>
      <c r="BK5" s="47" t="s">
        <v>94</v>
      </c>
      <c r="BL5" s="47" t="s">
        <v>95</v>
      </c>
      <c r="BM5" s="47" t="s">
        <v>96</v>
      </c>
      <c r="BN5" s="47" t="s">
        <v>97</v>
      </c>
      <c r="BO5" s="47" t="s">
        <v>98</v>
      </c>
      <c r="BP5" s="47" t="s">
        <v>99</v>
      </c>
      <c r="BQ5" s="47" t="s">
        <v>89</v>
      </c>
      <c r="BR5" s="47" t="s">
        <v>105</v>
      </c>
      <c r="BS5" s="47" t="s">
        <v>91</v>
      </c>
      <c r="BT5" s="47" t="s">
        <v>92</v>
      </c>
      <c r="BU5" s="47" t="s">
        <v>106</v>
      </c>
      <c r="BV5" s="47" t="s">
        <v>94</v>
      </c>
      <c r="BW5" s="47" t="s">
        <v>95</v>
      </c>
      <c r="BX5" s="47" t="s">
        <v>96</v>
      </c>
      <c r="BY5" s="47" t="s">
        <v>97</v>
      </c>
      <c r="BZ5" s="47" t="s">
        <v>98</v>
      </c>
      <c r="CA5" s="47" t="s">
        <v>99</v>
      </c>
      <c r="CB5" s="47" t="s">
        <v>89</v>
      </c>
      <c r="CC5" s="47" t="s">
        <v>105</v>
      </c>
      <c r="CD5" s="47" t="s">
        <v>102</v>
      </c>
      <c r="CE5" s="47" t="s">
        <v>107</v>
      </c>
      <c r="CF5" s="47" t="s">
        <v>101</v>
      </c>
      <c r="CG5" s="47" t="s">
        <v>94</v>
      </c>
      <c r="CH5" s="47" t="s">
        <v>95</v>
      </c>
      <c r="CI5" s="47" t="s">
        <v>96</v>
      </c>
      <c r="CJ5" s="47" t="s">
        <v>97</v>
      </c>
      <c r="CK5" s="47" t="s">
        <v>98</v>
      </c>
      <c r="CL5" s="47" t="s">
        <v>99</v>
      </c>
      <c r="CM5" s="148"/>
      <c r="CN5" s="148"/>
      <c r="CO5" s="47" t="s">
        <v>100</v>
      </c>
      <c r="CP5" s="47" t="s">
        <v>90</v>
      </c>
      <c r="CQ5" s="47" t="s">
        <v>108</v>
      </c>
      <c r="CR5" s="47" t="s">
        <v>107</v>
      </c>
      <c r="CS5" s="47" t="s">
        <v>93</v>
      </c>
      <c r="CT5" s="47" t="s">
        <v>94</v>
      </c>
      <c r="CU5" s="47" t="s">
        <v>95</v>
      </c>
      <c r="CV5" s="47" t="s">
        <v>96</v>
      </c>
      <c r="CW5" s="47" t="s">
        <v>97</v>
      </c>
      <c r="CX5" s="47" t="s">
        <v>98</v>
      </c>
      <c r="CY5" s="47" t="s">
        <v>99</v>
      </c>
      <c r="CZ5" s="47" t="s">
        <v>100</v>
      </c>
      <c r="DA5" s="47" t="s">
        <v>105</v>
      </c>
      <c r="DB5" s="47" t="s">
        <v>91</v>
      </c>
      <c r="DC5" s="47" t="s">
        <v>92</v>
      </c>
      <c r="DD5" s="47" t="s">
        <v>109</v>
      </c>
      <c r="DE5" s="47" t="s">
        <v>94</v>
      </c>
      <c r="DF5" s="47" t="s">
        <v>95</v>
      </c>
      <c r="DG5" s="47" t="s">
        <v>96</v>
      </c>
      <c r="DH5" s="47" t="s">
        <v>97</v>
      </c>
      <c r="DI5" s="47" t="s">
        <v>98</v>
      </c>
      <c r="DJ5" s="47" t="s">
        <v>35</v>
      </c>
      <c r="DK5" s="47" t="s">
        <v>100</v>
      </c>
      <c r="DL5" s="47" t="s">
        <v>90</v>
      </c>
      <c r="DM5" s="47" t="s">
        <v>108</v>
      </c>
      <c r="DN5" s="47" t="s">
        <v>92</v>
      </c>
      <c r="DO5" s="47" t="s">
        <v>109</v>
      </c>
      <c r="DP5" s="47" t="s">
        <v>94</v>
      </c>
      <c r="DQ5" s="47" t="s">
        <v>95</v>
      </c>
      <c r="DR5" s="47" t="s">
        <v>96</v>
      </c>
      <c r="DS5" s="47" t="s">
        <v>97</v>
      </c>
      <c r="DT5" s="47" t="s">
        <v>98</v>
      </c>
      <c r="DU5" s="47" t="s">
        <v>99</v>
      </c>
    </row>
    <row r="6" spans="1:125" s="54" customFormat="1" x14ac:dyDescent="0.15">
      <c r="A6" s="37" t="s">
        <v>110</v>
      </c>
      <c r="B6" s="48">
        <f>B8</f>
        <v>2021</v>
      </c>
      <c r="C6" s="48">
        <f t="shared" ref="C6:X6" si="1">C8</f>
        <v>12068</v>
      </c>
      <c r="D6" s="48">
        <f t="shared" si="1"/>
        <v>47</v>
      </c>
      <c r="E6" s="48">
        <f t="shared" si="1"/>
        <v>14</v>
      </c>
      <c r="F6" s="48">
        <f t="shared" si="1"/>
        <v>0</v>
      </c>
      <c r="G6" s="48">
        <f t="shared" si="1"/>
        <v>1</v>
      </c>
      <c r="H6" s="48" t="str">
        <f>SUBSTITUTE(H8,"　","")</f>
        <v>北海道釧路市</v>
      </c>
      <c r="I6" s="48" t="str">
        <f t="shared" si="1"/>
        <v>釧路河畔駐車場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 届出駐車場</v>
      </c>
      <c r="Q6" s="50" t="str">
        <f t="shared" si="1"/>
        <v>広場式</v>
      </c>
      <c r="R6" s="51">
        <f t="shared" si="1"/>
        <v>21</v>
      </c>
      <c r="S6" s="50" t="str">
        <f t="shared" si="1"/>
        <v>商業施設</v>
      </c>
      <c r="T6" s="50" t="str">
        <f t="shared" si="1"/>
        <v>有</v>
      </c>
      <c r="U6" s="51">
        <f t="shared" si="1"/>
        <v>5700</v>
      </c>
      <c r="V6" s="51">
        <f t="shared" si="1"/>
        <v>202</v>
      </c>
      <c r="W6" s="51">
        <f t="shared" si="1"/>
        <v>220</v>
      </c>
      <c r="X6" s="50" t="str">
        <f t="shared" si="1"/>
        <v>代行制</v>
      </c>
      <c r="Y6" s="52">
        <f>IF(Y8="-",NA(),Y8)</f>
        <v>173.1</v>
      </c>
      <c r="Z6" s="52">
        <f t="shared" ref="Z6:AH6" si="2">IF(Z8="-",NA(),Z8)</f>
        <v>180.8</v>
      </c>
      <c r="AA6" s="52">
        <f t="shared" si="2"/>
        <v>177.1</v>
      </c>
      <c r="AB6" s="52">
        <f t="shared" si="2"/>
        <v>112.1</v>
      </c>
      <c r="AC6" s="52">
        <f t="shared" si="2"/>
        <v>123.3</v>
      </c>
      <c r="AD6" s="52">
        <f t="shared" si="2"/>
        <v>471.5</v>
      </c>
      <c r="AE6" s="52">
        <f t="shared" si="2"/>
        <v>384.2</v>
      </c>
      <c r="AF6" s="52">
        <f t="shared" si="2"/>
        <v>754.2</v>
      </c>
      <c r="AG6" s="52">
        <f t="shared" si="2"/>
        <v>383.4</v>
      </c>
      <c r="AH6" s="52">
        <f t="shared" si="2"/>
        <v>338.4</v>
      </c>
      <c r="AI6" s="49" t="str">
        <f>IF(AI8="-","",IF(AI8="-","【-】","【"&amp;SUBSTITUTE(TEXT(AI8,"#,##0.0"),"-","△")&amp;"】"))</f>
        <v>【236.1】</v>
      </c>
      <c r="AJ6" s="52">
        <f>IF(AJ8="-",NA(),AJ8)</f>
        <v>1.4</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4</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45.1</v>
      </c>
      <c r="BG6" s="52">
        <f t="shared" ref="BG6:BO6" si="5">IF(BG8="-",NA(),BG8)</f>
        <v>48.3</v>
      </c>
      <c r="BH6" s="52">
        <f t="shared" si="5"/>
        <v>47</v>
      </c>
      <c r="BI6" s="52">
        <f t="shared" si="5"/>
        <v>16.3</v>
      </c>
      <c r="BJ6" s="52">
        <f t="shared" si="5"/>
        <v>18.8</v>
      </c>
      <c r="BK6" s="52">
        <f t="shared" si="5"/>
        <v>38.299999999999997</v>
      </c>
      <c r="BL6" s="52">
        <f t="shared" si="5"/>
        <v>30.4</v>
      </c>
      <c r="BM6" s="52">
        <f t="shared" si="5"/>
        <v>33.6</v>
      </c>
      <c r="BN6" s="52">
        <f t="shared" si="5"/>
        <v>-122.5</v>
      </c>
      <c r="BO6" s="52">
        <f t="shared" si="5"/>
        <v>8.5</v>
      </c>
      <c r="BP6" s="49" t="str">
        <f>IF(BP8="-","",IF(BP8="-","【-】","【"&amp;SUBSTITUTE(TEXT(BP8,"#,##0.0"),"-","△")&amp;"】"))</f>
        <v>【0.8】</v>
      </c>
      <c r="BQ6" s="53">
        <f>IF(BQ8="-",NA(),BQ8)</f>
        <v>21223</v>
      </c>
      <c r="BR6" s="53">
        <f t="shared" ref="BR6:BZ6" si="6">IF(BR8="-",NA(),BR8)</f>
        <v>22932</v>
      </c>
      <c r="BS6" s="53">
        <f t="shared" si="6"/>
        <v>20268</v>
      </c>
      <c r="BT6" s="53">
        <f t="shared" si="6"/>
        <v>2899</v>
      </c>
      <c r="BU6" s="53">
        <f t="shared" si="6"/>
        <v>5133</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111</v>
      </c>
      <c r="CM6" s="51">
        <f t="shared" ref="CM6:CN6" si="7">CM8</f>
        <v>186877</v>
      </c>
      <c r="CN6" s="51">
        <f t="shared" si="7"/>
        <v>16257</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143.1</v>
      </c>
      <c r="DL6" s="52">
        <f t="shared" ref="DL6:DT6" si="9">IF(DL8="-",NA(),DL8)</f>
        <v>144.1</v>
      </c>
      <c r="DM6" s="52">
        <f t="shared" si="9"/>
        <v>130.19999999999999</v>
      </c>
      <c r="DN6" s="52">
        <f t="shared" si="9"/>
        <v>83.2</v>
      </c>
      <c r="DO6" s="52">
        <f t="shared" si="9"/>
        <v>78.7</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112</v>
      </c>
      <c r="B7" s="48">
        <f t="shared" ref="B7:X7" si="10">B8</f>
        <v>2021</v>
      </c>
      <c r="C7" s="48">
        <f t="shared" si="10"/>
        <v>12068</v>
      </c>
      <c r="D7" s="48">
        <f t="shared" si="10"/>
        <v>47</v>
      </c>
      <c r="E7" s="48">
        <f t="shared" si="10"/>
        <v>14</v>
      </c>
      <c r="F7" s="48">
        <f t="shared" si="10"/>
        <v>0</v>
      </c>
      <c r="G7" s="48">
        <f t="shared" si="10"/>
        <v>1</v>
      </c>
      <c r="H7" s="48" t="str">
        <f t="shared" si="10"/>
        <v>北海道　釧路市</v>
      </c>
      <c r="I7" s="48" t="str">
        <f t="shared" si="10"/>
        <v>釧路河畔駐車場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 届出駐車場</v>
      </c>
      <c r="Q7" s="50" t="str">
        <f t="shared" si="10"/>
        <v>広場式</v>
      </c>
      <c r="R7" s="51">
        <f t="shared" si="10"/>
        <v>21</v>
      </c>
      <c r="S7" s="50" t="str">
        <f t="shared" si="10"/>
        <v>商業施設</v>
      </c>
      <c r="T7" s="50" t="str">
        <f t="shared" si="10"/>
        <v>有</v>
      </c>
      <c r="U7" s="51">
        <f t="shared" si="10"/>
        <v>5700</v>
      </c>
      <c r="V7" s="51">
        <f t="shared" si="10"/>
        <v>202</v>
      </c>
      <c r="W7" s="51">
        <f t="shared" si="10"/>
        <v>220</v>
      </c>
      <c r="X7" s="50" t="str">
        <f t="shared" si="10"/>
        <v>代行制</v>
      </c>
      <c r="Y7" s="52">
        <f>Y8</f>
        <v>173.1</v>
      </c>
      <c r="Z7" s="52">
        <f t="shared" ref="Z7:AH7" si="11">Z8</f>
        <v>180.8</v>
      </c>
      <c r="AA7" s="52">
        <f t="shared" si="11"/>
        <v>177.1</v>
      </c>
      <c r="AB7" s="52">
        <f t="shared" si="11"/>
        <v>112.1</v>
      </c>
      <c r="AC7" s="52">
        <f t="shared" si="11"/>
        <v>123.3</v>
      </c>
      <c r="AD7" s="52">
        <f t="shared" si="11"/>
        <v>471.5</v>
      </c>
      <c r="AE7" s="52">
        <f t="shared" si="11"/>
        <v>384.2</v>
      </c>
      <c r="AF7" s="52">
        <f t="shared" si="11"/>
        <v>754.2</v>
      </c>
      <c r="AG7" s="52">
        <f t="shared" si="11"/>
        <v>383.4</v>
      </c>
      <c r="AH7" s="52">
        <f t="shared" si="11"/>
        <v>338.4</v>
      </c>
      <c r="AI7" s="49"/>
      <c r="AJ7" s="52">
        <f>AJ8</f>
        <v>1.4</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4</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45.1</v>
      </c>
      <c r="BG7" s="52">
        <f t="shared" ref="BG7:BO7" si="14">BG8</f>
        <v>48.3</v>
      </c>
      <c r="BH7" s="52">
        <f t="shared" si="14"/>
        <v>47</v>
      </c>
      <c r="BI7" s="52">
        <f t="shared" si="14"/>
        <v>16.3</v>
      </c>
      <c r="BJ7" s="52">
        <f t="shared" si="14"/>
        <v>18.8</v>
      </c>
      <c r="BK7" s="52">
        <f t="shared" si="14"/>
        <v>38.299999999999997</v>
      </c>
      <c r="BL7" s="52">
        <f t="shared" si="14"/>
        <v>30.4</v>
      </c>
      <c r="BM7" s="52">
        <f t="shared" si="14"/>
        <v>33.6</v>
      </c>
      <c r="BN7" s="52">
        <f t="shared" si="14"/>
        <v>-122.5</v>
      </c>
      <c r="BO7" s="52">
        <f t="shared" si="14"/>
        <v>8.5</v>
      </c>
      <c r="BP7" s="49"/>
      <c r="BQ7" s="53">
        <f>BQ8</f>
        <v>21223</v>
      </c>
      <c r="BR7" s="53">
        <f t="shared" ref="BR7:BZ7" si="15">BR8</f>
        <v>22932</v>
      </c>
      <c r="BS7" s="53">
        <f t="shared" si="15"/>
        <v>20268</v>
      </c>
      <c r="BT7" s="53">
        <f t="shared" si="15"/>
        <v>2899</v>
      </c>
      <c r="BU7" s="53">
        <f t="shared" si="15"/>
        <v>5133</v>
      </c>
      <c r="BV7" s="53">
        <f t="shared" si="15"/>
        <v>7814</v>
      </c>
      <c r="BW7" s="53">
        <f t="shared" si="15"/>
        <v>8183</v>
      </c>
      <c r="BX7" s="53">
        <f t="shared" si="15"/>
        <v>7940</v>
      </c>
      <c r="BY7" s="53">
        <f t="shared" si="15"/>
        <v>2576</v>
      </c>
      <c r="BZ7" s="53">
        <f t="shared" si="15"/>
        <v>4153</v>
      </c>
      <c r="CA7" s="51"/>
      <c r="CB7" s="52" t="s">
        <v>113</v>
      </c>
      <c r="CC7" s="52" t="s">
        <v>113</v>
      </c>
      <c r="CD7" s="52" t="s">
        <v>113</v>
      </c>
      <c r="CE7" s="52" t="s">
        <v>113</v>
      </c>
      <c r="CF7" s="52" t="s">
        <v>113</v>
      </c>
      <c r="CG7" s="52" t="s">
        <v>113</v>
      </c>
      <c r="CH7" s="52" t="s">
        <v>113</v>
      </c>
      <c r="CI7" s="52" t="s">
        <v>113</v>
      </c>
      <c r="CJ7" s="52" t="s">
        <v>113</v>
      </c>
      <c r="CK7" s="52" t="s">
        <v>111</v>
      </c>
      <c r="CL7" s="49"/>
      <c r="CM7" s="51">
        <f>CM8</f>
        <v>186877</v>
      </c>
      <c r="CN7" s="51">
        <f>CN8</f>
        <v>16257</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143.1</v>
      </c>
      <c r="DL7" s="52">
        <f t="shared" ref="DL7:DT7" si="17">DL8</f>
        <v>144.1</v>
      </c>
      <c r="DM7" s="52">
        <f t="shared" si="17"/>
        <v>130.19999999999999</v>
      </c>
      <c r="DN7" s="52">
        <f t="shared" si="17"/>
        <v>83.2</v>
      </c>
      <c r="DO7" s="52">
        <f t="shared" si="17"/>
        <v>78.7</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12068</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21</v>
      </c>
      <c r="S8" s="57" t="s">
        <v>124</v>
      </c>
      <c r="T8" s="57" t="s">
        <v>125</v>
      </c>
      <c r="U8" s="58">
        <v>5700</v>
      </c>
      <c r="V8" s="58">
        <v>202</v>
      </c>
      <c r="W8" s="58">
        <v>220</v>
      </c>
      <c r="X8" s="57" t="s">
        <v>126</v>
      </c>
      <c r="Y8" s="59">
        <v>173.1</v>
      </c>
      <c r="Z8" s="59">
        <v>180.8</v>
      </c>
      <c r="AA8" s="59">
        <v>177.1</v>
      </c>
      <c r="AB8" s="59">
        <v>112.1</v>
      </c>
      <c r="AC8" s="59">
        <v>123.3</v>
      </c>
      <c r="AD8" s="59">
        <v>471.5</v>
      </c>
      <c r="AE8" s="59">
        <v>384.2</v>
      </c>
      <c r="AF8" s="59">
        <v>754.2</v>
      </c>
      <c r="AG8" s="59">
        <v>383.4</v>
      </c>
      <c r="AH8" s="59">
        <v>338.4</v>
      </c>
      <c r="AI8" s="56">
        <v>236.1</v>
      </c>
      <c r="AJ8" s="59">
        <v>1.4</v>
      </c>
      <c r="AK8" s="59">
        <v>0</v>
      </c>
      <c r="AL8" s="59">
        <v>0</v>
      </c>
      <c r="AM8" s="59">
        <v>0</v>
      </c>
      <c r="AN8" s="59">
        <v>0</v>
      </c>
      <c r="AO8" s="59">
        <v>6</v>
      </c>
      <c r="AP8" s="59">
        <v>3.8</v>
      </c>
      <c r="AQ8" s="59">
        <v>2</v>
      </c>
      <c r="AR8" s="59">
        <v>10.199999999999999</v>
      </c>
      <c r="AS8" s="59">
        <v>5.0999999999999996</v>
      </c>
      <c r="AT8" s="56">
        <v>5.2</v>
      </c>
      <c r="AU8" s="60">
        <v>4</v>
      </c>
      <c r="AV8" s="60">
        <v>0</v>
      </c>
      <c r="AW8" s="60">
        <v>0</v>
      </c>
      <c r="AX8" s="60">
        <v>0</v>
      </c>
      <c r="AY8" s="60">
        <v>0</v>
      </c>
      <c r="AZ8" s="60">
        <v>21</v>
      </c>
      <c r="BA8" s="60">
        <v>17</v>
      </c>
      <c r="BB8" s="60">
        <v>15</v>
      </c>
      <c r="BC8" s="60">
        <v>407</v>
      </c>
      <c r="BD8" s="60">
        <v>166</v>
      </c>
      <c r="BE8" s="60">
        <v>3111</v>
      </c>
      <c r="BF8" s="59">
        <v>45.1</v>
      </c>
      <c r="BG8" s="59">
        <v>48.3</v>
      </c>
      <c r="BH8" s="59">
        <v>47</v>
      </c>
      <c r="BI8" s="59">
        <v>16.3</v>
      </c>
      <c r="BJ8" s="59">
        <v>18.8</v>
      </c>
      <c r="BK8" s="59">
        <v>38.299999999999997</v>
      </c>
      <c r="BL8" s="59">
        <v>30.4</v>
      </c>
      <c r="BM8" s="59">
        <v>33.6</v>
      </c>
      <c r="BN8" s="59">
        <v>-122.5</v>
      </c>
      <c r="BO8" s="59">
        <v>8.5</v>
      </c>
      <c r="BP8" s="56">
        <v>0.8</v>
      </c>
      <c r="BQ8" s="60">
        <v>21223</v>
      </c>
      <c r="BR8" s="60">
        <v>22932</v>
      </c>
      <c r="BS8" s="60">
        <v>20268</v>
      </c>
      <c r="BT8" s="61">
        <v>2899</v>
      </c>
      <c r="BU8" s="61">
        <v>5133</v>
      </c>
      <c r="BV8" s="60">
        <v>7814</v>
      </c>
      <c r="BW8" s="60">
        <v>8183</v>
      </c>
      <c r="BX8" s="60">
        <v>7940</v>
      </c>
      <c r="BY8" s="60">
        <v>2576</v>
      </c>
      <c r="BZ8" s="60">
        <v>4153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186877</v>
      </c>
      <c r="CN8" s="58">
        <v>16257</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58.4</v>
      </c>
      <c r="DF8" s="59">
        <v>83.1</v>
      </c>
      <c r="DG8" s="59">
        <v>54.4</v>
      </c>
      <c r="DH8" s="59">
        <v>70.3</v>
      </c>
      <c r="DI8" s="59">
        <v>70</v>
      </c>
      <c r="DJ8" s="56">
        <v>99.8</v>
      </c>
      <c r="DK8" s="59">
        <v>143.1</v>
      </c>
      <c r="DL8" s="59">
        <v>144.1</v>
      </c>
      <c r="DM8" s="59">
        <v>130.19999999999999</v>
      </c>
      <c r="DN8" s="59">
        <v>83.2</v>
      </c>
      <c r="DO8" s="59">
        <v>78.7</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立石　絵梨</cp:lastModifiedBy>
  <cp:lastPrinted>2023-01-20T05:47:41Z</cp:lastPrinted>
  <dcterms:created xsi:type="dcterms:W3CDTF">2022-12-09T03:23:49Z</dcterms:created>
  <dcterms:modified xsi:type="dcterms:W3CDTF">2023-01-20T07:08:52Z</dcterms:modified>
  <cp:category/>
</cp:coreProperties>
</file>