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K0filemain1\共有\12総合政策部\02都市計画課\01都市計画担当\04まちづくり班\駐車場関係\照会関係・公営企業関係\地方公営企業等（特別会計）に関する調査\経営比較分析表関係\2019年度\市のホームページの更新について\ホームページUP用\"/>
    </mc:Choice>
  </mc:AlternateContent>
  <xr:revisionPtr revIDLastSave="0" documentId="13_ncr:1_{72C91F55-C592-4DF8-B153-5FC0B21B16ED}" xr6:coauthVersionLast="45" xr6:coauthVersionMax="45" xr10:uidLastSave="{00000000-0000-0000-0000-000000000000}"/>
  <workbookProtection workbookAlgorithmName="SHA-512" workbookHashValue="mxJAhj+yElp2mEZKqiOUIjucr6JEnKmdgtgnXXPhfdE79oCje5xDXUzTUfhR9pXVtMAWen3gPTuHNuOjKK/11A==" workbookSaltValue="t3BrhyAe+YQEodeZyk0AZA==" workbookSpinCount="100000" lockStructure="1"/>
  <bookViews>
    <workbookView xWindow="-120" yWindow="-120" windowWidth="21840" windowHeight="13140" xr2:uid="{00000000-000D-0000-FFFF-FFFF00000000}"/>
  </bookViews>
  <sheets>
    <sheet name="法非適用_駐車場整備事業" sheetId="4" r:id="rId1"/>
    <sheet name="データ" sheetId="5" state="hidden"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JV52" i="4" s="1"/>
  <c r="BQ7" i="5"/>
  <c r="JC52" i="4" s="1"/>
  <c r="BO7" i="5"/>
  <c r="BN7" i="5"/>
  <c r="BM7" i="5"/>
  <c r="BL7" i="5"/>
  <c r="FE53" i="4" s="1"/>
  <c r="BK7" i="5"/>
  <c r="BJ7" i="5"/>
  <c r="BI7" i="5"/>
  <c r="GQ52" i="4" s="1"/>
  <c r="BH7" i="5"/>
  <c r="FX52" i="4" s="1"/>
  <c r="BG7" i="5"/>
  <c r="BF7" i="5"/>
  <c r="BD7" i="5"/>
  <c r="CS53" i="4" s="1"/>
  <c r="BC7" i="5"/>
  <c r="BZ53" i="4" s="1"/>
  <c r="BB7" i="5"/>
  <c r="BA7" i="5"/>
  <c r="AZ7" i="5"/>
  <c r="U53" i="4" s="1"/>
  <c r="AY7" i="5"/>
  <c r="CS52" i="4" s="1"/>
  <c r="AX7" i="5"/>
  <c r="AW7" i="5"/>
  <c r="AV7" i="5"/>
  <c r="AN52" i="4" s="1"/>
  <c r="AU7" i="5"/>
  <c r="U52" i="4" s="1"/>
  <c r="AS7" i="5"/>
  <c r="AR7" i="5"/>
  <c r="AQ7" i="5"/>
  <c r="AP7" i="5"/>
  <c r="FE32" i="4" s="1"/>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BG53" i="4"/>
  <c r="AN53" i="4"/>
  <c r="LH52" i="4"/>
  <c r="KO52" i="4"/>
  <c r="HJ52" i="4"/>
  <c r="FE52" i="4"/>
  <c r="EL52" i="4"/>
  <c r="BZ52" i="4"/>
  <c r="BG52" i="4"/>
  <c r="MA32" i="4"/>
  <c r="LH32" i="4"/>
  <c r="JC32" i="4"/>
  <c r="HJ32" i="4"/>
  <c r="GQ32" i="4"/>
  <c r="FX32" i="4"/>
  <c r="EL32" i="4"/>
  <c r="BG32" i="4"/>
  <c r="AN32" i="4"/>
  <c r="MA31" i="4"/>
  <c r="LH31" i="4"/>
  <c r="JV31" i="4"/>
  <c r="JC31" i="4"/>
  <c r="HJ31" i="4"/>
  <c r="GQ31" i="4"/>
  <c r="FE31" i="4"/>
  <c r="EL31" i="4"/>
  <c r="BZ31" i="4"/>
  <c r="BG31" i="4"/>
  <c r="AN31" i="4"/>
  <c r="LJ10" i="4"/>
  <c r="JQ10" i="4"/>
  <c r="HX10" i="4"/>
  <c r="DU10" i="4"/>
  <c r="AQ10" i="4"/>
  <c r="B10" i="4"/>
  <c r="JQ8" i="4"/>
  <c r="HX8" i="4"/>
  <c r="CF8" i="4"/>
  <c r="AQ8" i="4"/>
  <c r="B8" i="4"/>
  <c r="MI76" i="4" l="1"/>
  <c r="HJ51" i="4"/>
  <c r="MA30" i="4"/>
  <c r="IT76" i="4"/>
  <c r="CS51" i="4"/>
  <c r="HJ30" i="4"/>
  <c r="BZ76" i="4"/>
  <c r="MA51" i="4"/>
  <c r="CS30" i="4"/>
  <c r="C11" i="5"/>
  <c r="D11" i="5"/>
  <c r="E11" i="5"/>
  <c r="B11" i="5"/>
  <c r="BK76" i="4" l="1"/>
  <c r="LH51" i="4"/>
  <c r="BZ51" i="4"/>
  <c r="LT76" i="4"/>
  <c r="GQ51" i="4"/>
  <c r="LH30" i="4"/>
  <c r="GQ30" i="4"/>
  <c r="BZ30" i="4"/>
  <c r="IE76" i="4"/>
  <c r="BG30" i="4"/>
  <c r="LE76" i="4"/>
  <c r="KO30" i="4"/>
  <c r="HP76" i="4"/>
  <c r="FX30" i="4"/>
  <c r="AV76" i="4"/>
  <c r="KO51" i="4"/>
  <c r="FX51" i="4"/>
  <c r="BG51" i="4"/>
  <c r="JV30" i="4"/>
  <c r="HA76" i="4"/>
  <c r="AN51" i="4"/>
  <c r="FE30" i="4"/>
  <c r="JV51" i="4"/>
  <c r="KP76" i="4"/>
  <c r="AN30" i="4"/>
  <c r="AG76" i="4"/>
  <c r="FE51" i="4"/>
  <c r="KA76" i="4"/>
  <c r="EL51" i="4"/>
  <c r="JC30" i="4"/>
  <c r="U30" i="4"/>
  <c r="R76" i="4"/>
  <c r="JC51" i="4"/>
  <c r="GL76" i="4"/>
  <c r="U51" i="4"/>
  <c r="EL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<sst xmlns="http://schemas.openxmlformats.org/spreadsheetml/2006/main" count="286" uniqueCount="136">
  <si>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</si>
  <si>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</si>
  <si>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</si>
  <si>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</si>
  <si>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</si>
  <si>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</si>
  <si>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</si>
  <si>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</si>
  <si>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</si>
  <si>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</si>
  <si>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</si>
  <si>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</si>
  <si>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</si>
  <si>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</si>
  <si>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</si>
  <si>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</si>
  <si>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</si>
  <si>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</si>
  <si>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</si>
  <si>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</si>
  <si>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</si>
  <si>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</si>
  <si>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</si>
  <si>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</si>
  <si>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</si>
  <si>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</si>
  <si>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</si>
  <si>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</si>
  <si>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</si>
  <si>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</si>
  <si>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</si>
  <si>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</si>
  <si>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</si>
  <si>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</si>
  <si>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</si>
  <si>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</si>
  <si>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</si>
  <si>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</si>
  <si>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</si>
  <si>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</si>
  <si>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</si>
  <si>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</si>
  <si>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</si>
  <si>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</si>
  <si>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</si>
  <si>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</si>
  <si>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</si>
  <si>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</si>
  <si>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</si>
  <si>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</si>
  <si>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</si>
  <si>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</si>
  <si>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</si>
  <si>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</si>
  <si>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</si>
  <si>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</si>
  <si>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</si>
  <si>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</si>
  <si>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</si>
  <si>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</si>
  <si>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</si>
  <si>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</si>
  <si>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</si>
  <si>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</si>
  <si>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</si>
  <si>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</si>
  <si>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</si>
  <si>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</si>
  <si>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</si>
  <si>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</si>
  <si>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</si>
  <si>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</si>
  <si>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</si>
  <si>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</si>
  <si>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</si>
  <si>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</si>
  <si>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</si>
  <si>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</si>
  <si>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</si>
  <si>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</si>
  <si>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</si>
  <si>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</si>
  <si>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</si>
  <si>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</si>
  <si>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</si>
  <si>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</si>
  <si>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</si>
  <si>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</si>
  <si>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</si>
  <si>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</si>
  <si>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</si>
  <si>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</si>
  <si>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</si>
  <si>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</si>
  <si>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</si>
  <si>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</si>
  <si>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</si>
  <si>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</si>
  <si>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</si>
  <si>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</si>
  <si>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</si>
  <si>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</si>
  <si>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</si>
  <si>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</si>
  <si>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</si>
  <si>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</si>
  <si>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</si>
  <si>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</si>
  <si>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</si>
  <si>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</si>
  <si>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</si>
  <si>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</si>
  <si>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</si>
  <si>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</si>
  <si>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北海道　釧路市</t>
  </si>
  <si>
    <t>釧路河畔駐車場</t>
  </si>
  <si>
    <t>法非適用</t>
  </si>
  <si>
    <t>駐車場整備事業</t>
  </si>
  <si>
    <t>-</t>
  </si>
  <si>
    <t>Ａ３Ｂ１</t>
  </si>
  <si>
    <t>該当数値なし</t>
  </si>
  <si>
    <t>都市計画駐車場</t>
  </si>
  <si>
    <t>広場式</t>
  </si>
  <si>
    <t>商業施設</t>
  </si>
  <si>
    <t>有</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</si>
  <si>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</si>
  <si>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</si>
  <si>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</si>
  <si>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</si>
  <si>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</si>
  <si>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</si>
  <si>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</si>
  <si>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⑪稼働率
　平均値を下回ってはいるが、市民のほか観光客等地域外からの来訪者による一定の利用を維持している。</t>
    <rPh sb="19" eb="21">
      <t>シミン</t>
    </rPh>
    <rPh sb="24" eb="27">
      <t>カンコウキャク</t>
    </rPh>
    <rPh sb="27" eb="28">
      <t>トウ</t>
    </rPh>
    <rPh sb="28" eb="30">
      <t>チイキ</t>
    </rPh>
    <rPh sb="30" eb="31">
      <t>ガイ</t>
    </rPh>
    <rPh sb="34" eb="37">
      <t>ライホウシャ</t>
    </rPh>
    <rPh sb="40" eb="42">
      <t>イッテイ</t>
    </rPh>
    <rPh sb="43" eb="45">
      <t>リヨウ</t>
    </rPh>
    <rPh sb="46" eb="48">
      <t>イジ</t>
    </rPh>
    <phoneticPr fontId="6"/>
  </si>
  <si>
    <t>　本施設については、単年度の収支が黒字であり、一定の利用を維持している。また、都心部まちづくりの推進に伴い、駐車場の利用増加が見込まれていることから、今後も健全経営に努める。
　経営戦略については、平成３２年度までに策定を目指す。</t>
    <rPh sb="1" eb="2">
      <t>ホン</t>
    </rPh>
    <rPh sb="2" eb="4">
      <t>シセツ</t>
    </rPh>
    <rPh sb="10" eb="13">
      <t>タンネンド</t>
    </rPh>
    <rPh sb="14" eb="16">
      <t>シュウシ</t>
    </rPh>
    <rPh sb="17" eb="19">
      <t>クロジ</t>
    </rPh>
    <rPh sb="39" eb="42">
      <t>トシンブ</t>
    </rPh>
    <rPh sb="48" eb="50">
      <t>スイシン</t>
    </rPh>
    <rPh sb="51" eb="52">
      <t>トモナ</t>
    </rPh>
    <rPh sb="54" eb="57">
      <t>チュウシャジョウ</t>
    </rPh>
    <rPh sb="58" eb="60">
      <t>リヨウ</t>
    </rPh>
    <rPh sb="60" eb="62">
      <t>ゾウカ</t>
    </rPh>
    <rPh sb="63" eb="65">
      <t>ミコ</t>
    </rPh>
    <rPh sb="89" eb="91">
      <t>ケイエイ</t>
    </rPh>
    <rPh sb="91" eb="93">
      <t>センリャク</t>
    </rPh>
    <rPh sb="111" eb="113">
      <t>メザ</t>
    </rPh>
    <phoneticPr fontId="6"/>
  </si>
  <si>
    <t>①収益的収支比率
　平均値を下回ってはいるが、数値が100％以上となっており、単年度の収支が黒字であることを表している。また、都心部まちづくりの推進に伴い、駐車場の利用増加が見込まれていることから、今後も健全経営に努める。
②他会計補助金比率
　一般会計からの繰入金等がないことから0％となっている。
③駐車台数一台当たりの他会計補助金額
　一般会計からの繰入金等がないことから0円となっている。
④売上高GOP比率
　修繕費等の増加に伴い、数値が減少傾向にあり、平均値を下回っている。
⑤EBITDA
　修繕費等の増加に伴い、平均値を上回ってはいるが、数値が減少傾向にある。</t>
    <rPh sb="99" eb="101">
      <t>コンゴ</t>
    </rPh>
    <rPh sb="102" eb="104">
      <t>ケンゼン</t>
    </rPh>
    <rPh sb="104" eb="106">
      <t>ケイエイ</t>
    </rPh>
    <rPh sb="107" eb="108">
      <t>ツト</t>
    </rPh>
    <phoneticPr fontId="6"/>
  </si>
  <si>
    <t>⑦敷地の地価
　駐車場用地周辺の地価との比較において数値は低くなっている。
⑧設備投資見込額
　駐車場機器等の更新が必要であり、耐久状況を見ながら適切な時期に設備投資を実施していく必要がある。
⑩企業債残高対料金収入比率
　企業債残高がないことから0％となっている。</t>
    <rPh sb="39" eb="41">
      <t>セツビ</t>
    </rPh>
    <rPh sb="41" eb="43">
      <t>トウシ</t>
    </rPh>
    <rPh sb="43" eb="46">
      <t>ミコミガク</t>
    </rPh>
    <rPh sb="48" eb="51">
      <t>チュウシャジョウ</t>
    </rPh>
    <rPh sb="51" eb="53">
      <t>キキ</t>
    </rPh>
    <rPh sb="53" eb="54">
      <t>トウ</t>
    </rPh>
    <rPh sb="55" eb="57">
      <t>コウシン</t>
    </rPh>
    <rPh sb="58" eb="60">
      <t>ヒツヨウ</t>
    </rPh>
    <rPh sb="64" eb="66">
      <t>タイキュウ</t>
    </rPh>
    <rPh sb="66" eb="68">
      <t>ジョウキョウ</t>
    </rPh>
    <rPh sb="69" eb="70">
      <t>ミ</t>
    </rPh>
    <rPh sb="81" eb="83">
      <t>トウシ</t>
    </rPh>
    <rPh sb="84" eb="86">
      <t>ジッシ</t>
    </rPh>
    <rPh sb="90" eb="92">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</si>
</sst>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3" xfId="13" xr:uid="{00000000-0005-0000-0000-00000D000000}"/>
    <cellStyle name="標準 4" xfId="14" xr:uid="{00000000-0005-0000-0000-00000E000000}"/>
    <cellStyle name="標準 5" xfId="15" xr:uid="{00000000-0005-0000-0000-00000F000000}"/>
    <cellStyle name="標準 6" xfId="16" xr:uid="{00000000-0005-0000-0000-000010000000}"/>
    <cellStyle name="標準 7"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148.1</c:v>
                </c:pt>
                <c:pt idx="1">
                  <c:v>158.6</c:v>
                </c:pt>
                <c:pt idx="2">
                  <c:v>180.9</c:v>
                </c:pt>
                <c:pt idx="3">
                  <c:v>160.4</c:v>
                </c:pt>
                <c:pt idx="4">
                  <c:v>153.6</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73693056"/>
        <c:axId val="1040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73693056"/>
        <c:axId val="104011648"/>
      </c:lineChart>
      <c:dateAx>
        <c:axId val="73693056"/>
        <c:scaling>
          <c:orientation val="minMax"/>
        </c:scaling>
        <c:delete val="1"/>
        <c:axPos val="b"/>
        <c:numFmt formatCode="ge" sourceLinked="1"/>
        <c:majorTickMark val="none"/>
        <c:minorTickMark val="none"/>
        <c:tickLblPos val="none"/>
        <c:crossAx val="104011648"/>
        <c:crosses val="autoZero"/>
        <c:auto val="1"/>
        <c:lblOffset val="100"/>
        <c:baseTimeUnit val="years"/>
      </c:dateAx>
      <c:valAx>
        <c:axId val="10401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69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0446720"/>
        <c:axId val="504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0446720"/>
        <c:axId val="50448256"/>
      </c:lineChart>
      <c:dateAx>
        <c:axId val="50446720"/>
        <c:scaling>
          <c:orientation val="minMax"/>
        </c:scaling>
        <c:delete val="1"/>
        <c:axPos val="b"/>
        <c:numFmt formatCode="ge" sourceLinked="1"/>
        <c:majorTickMark val="none"/>
        <c:minorTickMark val="none"/>
        <c:tickLblPos val="none"/>
        <c:crossAx val="50448256"/>
        <c:crosses val="autoZero"/>
        <c:auto val="1"/>
        <c:lblOffset val="100"/>
        <c:baseTimeUnit val="years"/>
      </c:dateAx>
      <c:valAx>
        <c:axId val="5044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44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50514944"/>
        <c:axId val="505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50514944"/>
        <c:axId val="50529408"/>
      </c:lineChart>
      <c:dateAx>
        <c:axId val="50514944"/>
        <c:scaling>
          <c:orientation val="minMax"/>
        </c:scaling>
        <c:delete val="1"/>
        <c:axPos val="b"/>
        <c:numFmt formatCode="ge" sourceLinked="1"/>
        <c:majorTickMark val="none"/>
        <c:minorTickMark val="none"/>
        <c:tickLblPos val="none"/>
        <c:crossAx val="50529408"/>
        <c:crosses val="autoZero"/>
        <c:auto val="1"/>
        <c:lblOffset val="100"/>
        <c:baseTimeUnit val="years"/>
      </c:dateAx>
      <c:valAx>
        <c:axId val="5052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51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50559616"/>
        <c:axId val="505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50559616"/>
        <c:axId val="50574080"/>
      </c:lineChart>
      <c:dateAx>
        <c:axId val="50559616"/>
        <c:scaling>
          <c:orientation val="minMax"/>
        </c:scaling>
        <c:delete val="1"/>
        <c:axPos val="b"/>
        <c:numFmt formatCode="ge" sourceLinked="1"/>
        <c:majorTickMark val="none"/>
        <c:minorTickMark val="none"/>
        <c:tickLblPos val="none"/>
        <c:crossAx val="50574080"/>
        <c:crosses val="autoZero"/>
        <c:auto val="1"/>
        <c:lblOffset val="100"/>
        <c:baseTimeUnit val="years"/>
      </c:dateAx>
      <c:valAx>
        <c:axId val="5057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55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1257344"/>
        <c:axId val="512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1257344"/>
        <c:axId val="51259264"/>
      </c:lineChart>
      <c:dateAx>
        <c:axId val="51257344"/>
        <c:scaling>
          <c:orientation val="minMax"/>
        </c:scaling>
        <c:delete val="1"/>
        <c:axPos val="b"/>
        <c:numFmt formatCode="ge" sourceLinked="1"/>
        <c:majorTickMark val="none"/>
        <c:minorTickMark val="none"/>
        <c:tickLblPos val="none"/>
        <c:crossAx val="51259264"/>
        <c:crosses val="autoZero"/>
        <c:auto val="1"/>
        <c:lblOffset val="100"/>
        <c:baseTimeUnit val="years"/>
      </c:dateAx>
      <c:valAx>
        <c:axId val="5125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25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1290112"/>
        <c:axId val="512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1290112"/>
        <c:axId val="51292032"/>
      </c:lineChart>
      <c:dateAx>
        <c:axId val="51290112"/>
        <c:scaling>
          <c:orientation val="minMax"/>
        </c:scaling>
        <c:delete val="1"/>
        <c:axPos val="b"/>
        <c:numFmt formatCode="ge" sourceLinked="1"/>
        <c:majorTickMark val="none"/>
        <c:minorTickMark val="none"/>
        <c:tickLblPos val="none"/>
        <c:crossAx val="51292032"/>
        <c:crosses val="autoZero"/>
        <c:auto val="1"/>
        <c:lblOffset val="100"/>
        <c:baseTimeUnit val="years"/>
      </c:dateAx>
      <c:valAx>
        <c:axId val="51292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29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143.1</c:v>
                </c:pt>
                <c:pt idx="1">
                  <c:v>147.5</c:v>
                </c:pt>
                <c:pt idx="2">
                  <c:v>152</c:v>
                </c:pt>
                <c:pt idx="3">
                  <c:v>153</c:v>
                </c:pt>
                <c:pt idx="4">
                  <c:v>149</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1322240"/>
        <c:axId val="513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1322240"/>
        <c:axId val="51324416"/>
      </c:lineChart>
      <c:dateAx>
        <c:axId val="51322240"/>
        <c:scaling>
          <c:orientation val="minMax"/>
        </c:scaling>
        <c:delete val="1"/>
        <c:axPos val="b"/>
        <c:numFmt formatCode="ge" sourceLinked="1"/>
        <c:majorTickMark val="none"/>
        <c:minorTickMark val="none"/>
        <c:tickLblPos val="none"/>
        <c:crossAx val="51324416"/>
        <c:crosses val="autoZero"/>
        <c:auto val="1"/>
        <c:lblOffset val="100"/>
        <c:baseTimeUnit val="years"/>
      </c:dateAx>
      <c:valAx>
        <c:axId val="5132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32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33.4</c:v>
                </c:pt>
                <c:pt idx="1">
                  <c:v>39</c:v>
                </c:pt>
                <c:pt idx="2">
                  <c:v>45.8</c:v>
                </c:pt>
                <c:pt idx="3">
                  <c:v>41.2</c:v>
                </c:pt>
                <c:pt idx="4">
                  <c:v>38.299999999999997</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1366912"/>
        <c:axId val="514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1366912"/>
        <c:axId val="51496064"/>
      </c:lineChart>
      <c:dateAx>
        <c:axId val="51366912"/>
        <c:scaling>
          <c:orientation val="minMax"/>
        </c:scaling>
        <c:delete val="1"/>
        <c:axPos val="b"/>
        <c:numFmt formatCode="ge" sourceLinked="1"/>
        <c:majorTickMark val="none"/>
        <c:minorTickMark val="none"/>
        <c:tickLblPos val="none"/>
        <c:crossAx val="51496064"/>
        <c:crosses val="autoZero"/>
        <c:auto val="1"/>
        <c:lblOffset val="100"/>
        <c:baseTimeUnit val="years"/>
      </c:dateAx>
      <c:valAx>
        <c:axId val="5149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36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15106</c:v>
                </c:pt>
                <c:pt idx="1">
                  <c:v>17794</c:v>
                </c:pt>
                <c:pt idx="2">
                  <c:v>23325</c:v>
                </c:pt>
                <c:pt idx="3">
                  <c:v>20189</c:v>
                </c:pt>
                <c:pt idx="4">
                  <c:v>18489</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1636096"/>
        <c:axId val="518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1636096"/>
        <c:axId val="51806208"/>
      </c:lineChart>
      <c:dateAx>
        <c:axId val="51636096"/>
        <c:scaling>
          <c:orientation val="minMax"/>
        </c:scaling>
        <c:delete val="1"/>
        <c:axPos val="b"/>
        <c:numFmt formatCode="ge" sourceLinked="1"/>
        <c:majorTickMark val="none"/>
        <c:minorTickMark val="none"/>
        <c:tickLblPos val="none"/>
        <c:crossAx val="51806208"/>
        <c:crosses val="autoZero"/>
        <c:auto val="1"/>
        <c:lblOffset val="100"/>
        <c:baseTimeUnit val="years"/>
      </c:dateAx>
      <c:valAx>
        <c:axId val="51806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63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M43" zoomScale="90" zoomScaleNormal="90" zoomScaleSheetLayoutView="70" workbookViewId="0">
      <selection activeCell="ND66" sqref="ND66:NR8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1" width="3.125" style="3" customWidth="1"/>
    <col min="382" max="382" width="7.7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41" t="str">
        <f>データ!H6&amp;"　"&amp;データ!I6</f>
        <v>北海道釧路市　釧路河畔駐車場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5"/>
      <c r="GZ7" s="5"/>
      <c r="HA7" s="5"/>
      <c r="HB7" s="5"/>
      <c r="HC7" s="5"/>
      <c r="HD7" s="5"/>
      <c r="HE7" s="5"/>
      <c r="HF7" s="5"/>
      <c r="HG7" s="5"/>
      <c r="HH7" s="5"/>
      <c r="HI7" s="5"/>
      <c r="HJ7" s="5"/>
      <c r="HK7" s="5"/>
      <c r="HL7" s="5"/>
      <c r="HM7" s="5"/>
      <c r="HN7" s="5"/>
      <c r="HO7" s="5"/>
      <c r="HP7" s="5"/>
      <c r="HQ7" s="5"/>
      <c r="HR7" s="5"/>
      <c r="HS7" s="5"/>
      <c r="HT7" s="5"/>
      <c r="HU7" s="5"/>
      <c r="HV7" s="5"/>
      <c r="HW7" s="5"/>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4"/>
      <c r="ND7" s="7" t="s">
        <v>9</v>
      </c>
      <c r="NE7" s="8"/>
      <c r="NF7" s="8"/>
      <c r="NG7" s="8"/>
      <c r="NH7" s="8"/>
      <c r="NI7" s="8"/>
      <c r="NJ7" s="8"/>
      <c r="NK7" s="8"/>
      <c r="NL7" s="8"/>
      <c r="NM7" s="8"/>
      <c r="NN7" s="8"/>
      <c r="NO7" s="8"/>
      <c r="NP7" s="8"/>
      <c r="NQ7" s="9"/>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Ａ３Ｂ１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37" t="s">
        <v>131</v>
      </c>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5"/>
      <c r="GZ8" s="5"/>
      <c r="HA8" s="5"/>
      <c r="HB8" s="5"/>
      <c r="HC8" s="5"/>
      <c r="HD8" s="5"/>
      <c r="HE8" s="5"/>
      <c r="HF8" s="5"/>
      <c r="HG8" s="5"/>
      <c r="HH8" s="5"/>
      <c r="HI8" s="5"/>
      <c r="HJ8" s="5"/>
      <c r="HK8" s="5"/>
      <c r="HL8" s="5"/>
      <c r="HM8" s="5"/>
      <c r="HN8" s="5"/>
      <c r="HO8" s="5"/>
      <c r="HP8" s="5"/>
      <c r="HQ8" s="5"/>
      <c r="HR8" s="5"/>
      <c r="HS8" s="5"/>
      <c r="HT8" s="5"/>
      <c r="HU8" s="5"/>
      <c r="HV8" s="5"/>
      <c r="HW8" s="5"/>
      <c r="HX8" s="127" t="str">
        <f>データ!S7</f>
        <v>商業施設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有</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5700</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4"/>
      <c r="ND8" s="131" t="s">
        <v>10</v>
      </c>
      <c r="NE8" s="132"/>
      <c r="NF8" s="10" t="s">
        <v>11</v>
      </c>
      <c r="NG8" s="11"/>
      <c r="NH8" s="11"/>
      <c r="NI8" s="11"/>
      <c r="NJ8" s="11"/>
      <c r="NK8" s="11"/>
      <c r="NL8" s="11"/>
      <c r="NM8" s="11"/>
      <c r="NN8" s="11"/>
      <c r="NO8" s="11"/>
      <c r="NP8" s="11"/>
      <c r="NQ8" s="12"/>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4"/>
      <c r="ND9" s="138" t="s">
        <v>19</v>
      </c>
      <c r="NE9" s="139"/>
      <c r="NF9" s="13" t="s">
        <v>20</v>
      </c>
      <c r="NG9" s="14"/>
      <c r="NH9" s="14"/>
      <c r="NI9" s="14"/>
      <c r="NJ9" s="14"/>
      <c r="NK9" s="14"/>
      <c r="NL9" s="14"/>
      <c r="NM9" s="14"/>
      <c r="NN9" s="14"/>
      <c r="NO9" s="14"/>
      <c r="NP9" s="14"/>
      <c r="NQ9" s="15"/>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tr">
        <f>データ!P7</f>
        <v>都市計画駐車場</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3" t="str">
        <f>データ!Q7</f>
        <v>広場式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16</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6">
        <f>データ!V7</f>
        <v>202</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220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代行制</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9" t="s">
        <v>23</v>
      </c>
      <c r="NE11" s="129"/>
      <c r="NF11" s="129"/>
      <c r="NG11" s="129"/>
      <c r="NH11" s="129"/>
      <c r="NI11" s="129"/>
      <c r="NJ11" s="129"/>
      <c r="NK11" s="129"/>
      <c r="NL11" s="129"/>
      <c r="NM11" s="129"/>
      <c r="NN11" s="129"/>
      <c r="NO11" s="129"/>
      <c r="NP11" s="129"/>
      <c r="NQ11" s="129"/>
      <c r="NR11" s="129"/>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9"/>
      <c r="NE12" s="129"/>
      <c r="NF12" s="129"/>
      <c r="NG12" s="129"/>
      <c r="NH12" s="129"/>
      <c r="NI12" s="129"/>
      <c r="NJ12" s="129"/>
      <c r="NK12" s="129"/>
      <c r="NL12" s="129"/>
      <c r="NM12" s="129"/>
      <c r="NN12" s="129"/>
      <c r="NO12" s="129"/>
      <c r="NP12" s="129"/>
      <c r="NQ12" s="129"/>
      <c r="NR12" s="129"/>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0"/>
      <c r="NE13" s="130"/>
      <c r="NF13" s="130"/>
      <c r="NG13" s="130"/>
      <c r="NH13" s="130"/>
      <c r="NI13" s="130"/>
      <c r="NJ13" s="130"/>
      <c r="NK13" s="130"/>
      <c r="NL13" s="130"/>
      <c r="NM13" s="130"/>
      <c r="NN13" s="130"/>
      <c r="NO13" s="130"/>
      <c r="NP13" s="130"/>
      <c r="NQ13" s="130"/>
      <c r="NR13" s="130"/>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117" t="s">
        <v>134</v>
      </c>
      <c r="NE15" s="118"/>
      <c r="NF15" s="118"/>
      <c r="NG15" s="118"/>
      <c r="NH15" s="118"/>
      <c r="NI15" s="118"/>
      <c r="NJ15" s="118"/>
      <c r="NK15" s="118"/>
      <c r="NL15" s="118"/>
      <c r="NM15" s="118"/>
      <c r="NN15" s="118"/>
      <c r="NO15" s="118"/>
      <c r="NP15" s="118"/>
      <c r="NQ15" s="118"/>
      <c r="NR15" s="119"/>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7"/>
      <c r="NE16" s="118"/>
      <c r="NF16" s="118"/>
      <c r="NG16" s="118"/>
      <c r="NH16" s="118"/>
      <c r="NI16" s="118"/>
      <c r="NJ16" s="118"/>
      <c r="NK16" s="118"/>
      <c r="NL16" s="118"/>
      <c r="NM16" s="118"/>
      <c r="NN16" s="118"/>
      <c r="NO16" s="118"/>
      <c r="NP16" s="118"/>
      <c r="NQ16" s="118"/>
      <c r="NR16" s="119"/>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7"/>
      <c r="NE17" s="118"/>
      <c r="NF17" s="118"/>
      <c r="NG17" s="118"/>
      <c r="NH17" s="118"/>
      <c r="NI17" s="118"/>
      <c r="NJ17" s="118"/>
      <c r="NK17" s="118"/>
      <c r="NL17" s="118"/>
      <c r="NM17" s="118"/>
      <c r="NN17" s="118"/>
      <c r="NO17" s="118"/>
      <c r="NP17" s="118"/>
      <c r="NQ17" s="118"/>
      <c r="NR17" s="119"/>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7"/>
      <c r="NE18" s="118"/>
      <c r="NF18" s="118"/>
      <c r="NG18" s="118"/>
      <c r="NH18" s="118"/>
      <c r="NI18" s="118"/>
      <c r="NJ18" s="118"/>
      <c r="NK18" s="118"/>
      <c r="NL18" s="118"/>
      <c r="NM18" s="118"/>
      <c r="NN18" s="118"/>
      <c r="NO18" s="118"/>
      <c r="NP18" s="118"/>
      <c r="NQ18" s="118"/>
      <c r="NR18" s="119"/>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7"/>
      <c r="NE19" s="118"/>
      <c r="NF19" s="118"/>
      <c r="NG19" s="118"/>
      <c r="NH19" s="118"/>
      <c r="NI19" s="118"/>
      <c r="NJ19" s="118"/>
      <c r="NK19" s="118"/>
      <c r="NL19" s="118"/>
      <c r="NM19" s="118"/>
      <c r="NN19" s="118"/>
      <c r="NO19" s="118"/>
      <c r="NP19" s="118"/>
      <c r="NQ19" s="118"/>
      <c r="NR19" s="119"/>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7"/>
      <c r="NE20" s="118"/>
      <c r="NF20" s="118"/>
      <c r="NG20" s="118"/>
      <c r="NH20" s="118"/>
      <c r="NI20" s="118"/>
      <c r="NJ20" s="118"/>
      <c r="NK20" s="118"/>
      <c r="NL20" s="118"/>
      <c r="NM20" s="118"/>
      <c r="NN20" s="118"/>
      <c r="NO20" s="118"/>
      <c r="NP20" s="118"/>
      <c r="NQ20" s="118"/>
      <c r="NR20" s="119"/>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7"/>
      <c r="NE21" s="118"/>
      <c r="NF21" s="118"/>
      <c r="NG21" s="118"/>
      <c r="NH21" s="118"/>
      <c r="NI21" s="118"/>
      <c r="NJ21" s="118"/>
      <c r="NK21" s="118"/>
      <c r="NL21" s="118"/>
      <c r="NM21" s="118"/>
      <c r="NN21" s="118"/>
      <c r="NO21" s="118"/>
      <c r="NP21" s="118"/>
      <c r="NQ21" s="118"/>
      <c r="NR21" s="119"/>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7"/>
      <c r="NE22" s="118"/>
      <c r="NF22" s="118"/>
      <c r="NG22" s="118"/>
      <c r="NH22" s="118"/>
      <c r="NI22" s="118"/>
      <c r="NJ22" s="118"/>
      <c r="NK22" s="118"/>
      <c r="NL22" s="118"/>
      <c r="NM22" s="118"/>
      <c r="NN22" s="118"/>
      <c r="NO22" s="118"/>
      <c r="NP22" s="118"/>
      <c r="NQ22" s="118"/>
      <c r="NR22" s="119"/>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7"/>
      <c r="NE23" s="118"/>
      <c r="NF23" s="118"/>
      <c r="NG23" s="118"/>
      <c r="NH23" s="118"/>
      <c r="NI23" s="118"/>
      <c r="NJ23" s="118"/>
      <c r="NK23" s="118"/>
      <c r="NL23" s="118"/>
      <c r="NM23" s="118"/>
      <c r="NN23" s="118"/>
      <c r="NO23" s="118"/>
      <c r="NP23" s="118"/>
      <c r="NQ23" s="118"/>
      <c r="NR23" s="119"/>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7"/>
      <c r="NE24" s="118"/>
      <c r="NF24" s="118"/>
      <c r="NG24" s="118"/>
      <c r="NH24" s="118"/>
      <c r="NI24" s="118"/>
      <c r="NJ24" s="118"/>
      <c r="NK24" s="118"/>
      <c r="NL24" s="118"/>
      <c r="NM24" s="118"/>
      <c r="NN24" s="118"/>
      <c r="NO24" s="118"/>
      <c r="NP24" s="118"/>
      <c r="NQ24" s="118"/>
      <c r="NR24" s="119"/>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7"/>
      <c r="NE25" s="118"/>
      <c r="NF25" s="118"/>
      <c r="NG25" s="118"/>
      <c r="NH25" s="118"/>
      <c r="NI25" s="118"/>
      <c r="NJ25" s="118"/>
      <c r="NK25" s="118"/>
      <c r="NL25" s="118"/>
      <c r="NM25" s="118"/>
      <c r="NN25" s="118"/>
      <c r="NO25" s="118"/>
      <c r="NP25" s="118"/>
      <c r="NQ25" s="118"/>
      <c r="NR25" s="119"/>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7"/>
      <c r="NE26" s="118"/>
      <c r="NF26" s="118"/>
      <c r="NG26" s="118"/>
      <c r="NH26" s="118"/>
      <c r="NI26" s="118"/>
      <c r="NJ26" s="118"/>
      <c r="NK26" s="118"/>
      <c r="NL26" s="118"/>
      <c r="NM26" s="118"/>
      <c r="NN26" s="118"/>
      <c r="NO26" s="118"/>
      <c r="NP26" s="118"/>
      <c r="NQ26" s="118"/>
      <c r="NR26" s="119"/>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7"/>
      <c r="NE27" s="118"/>
      <c r="NF27" s="118"/>
      <c r="NG27" s="118"/>
      <c r="NH27" s="118"/>
      <c r="NI27" s="118"/>
      <c r="NJ27" s="118"/>
      <c r="NK27" s="118"/>
      <c r="NL27" s="118"/>
      <c r="NM27" s="118"/>
      <c r="NN27" s="118"/>
      <c r="NO27" s="118"/>
      <c r="NP27" s="118"/>
      <c r="NQ27" s="118"/>
      <c r="NR27" s="119"/>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7"/>
      <c r="NE28" s="118"/>
      <c r="NF28" s="118"/>
      <c r="NG28" s="118"/>
      <c r="NH28" s="118"/>
      <c r="NI28" s="118"/>
      <c r="NJ28" s="118"/>
      <c r="NK28" s="118"/>
      <c r="NL28" s="118"/>
      <c r="NM28" s="118"/>
      <c r="NN28" s="118"/>
      <c r="NO28" s="118"/>
      <c r="NP28" s="118"/>
      <c r="NQ28" s="118"/>
      <c r="NR28" s="119"/>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7"/>
      <c r="NE29" s="118"/>
      <c r="NF29" s="118"/>
      <c r="NG29" s="118"/>
      <c r="NH29" s="118"/>
      <c r="NI29" s="118"/>
      <c r="NJ29" s="118"/>
      <c r="NK29" s="118"/>
      <c r="NL29" s="118"/>
      <c r="NM29" s="118"/>
      <c r="NN29" s="118"/>
      <c r="NO29" s="118"/>
      <c r="NP29" s="118"/>
      <c r="NQ29" s="118"/>
      <c r="NR29" s="119"/>
    </row>
    <row r="30" spans="1:382"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117"/>
      <c r="NE30" s="118"/>
      <c r="NF30" s="118"/>
      <c r="NG30" s="118"/>
      <c r="NH30" s="118"/>
      <c r="NI30" s="118"/>
      <c r="NJ30" s="118"/>
      <c r="NK30" s="118"/>
      <c r="NL30" s="118"/>
      <c r="NM30" s="118"/>
      <c r="NN30" s="118"/>
      <c r="NO30" s="118"/>
      <c r="NP30" s="118"/>
      <c r="NQ30" s="118"/>
      <c r="NR30" s="119"/>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148.1</v>
      </c>
      <c r="V31" s="111"/>
      <c r="W31" s="111"/>
      <c r="X31" s="111"/>
      <c r="Y31" s="111"/>
      <c r="Z31" s="111"/>
      <c r="AA31" s="111"/>
      <c r="AB31" s="111"/>
      <c r="AC31" s="111"/>
      <c r="AD31" s="111"/>
      <c r="AE31" s="111"/>
      <c r="AF31" s="111"/>
      <c r="AG31" s="111"/>
      <c r="AH31" s="111"/>
      <c r="AI31" s="111"/>
      <c r="AJ31" s="111"/>
      <c r="AK31" s="111"/>
      <c r="AL31" s="111"/>
      <c r="AM31" s="111"/>
      <c r="AN31" s="111">
        <f>データ!Z7</f>
        <v>158.6</v>
      </c>
      <c r="AO31" s="111"/>
      <c r="AP31" s="111"/>
      <c r="AQ31" s="111"/>
      <c r="AR31" s="111"/>
      <c r="AS31" s="111"/>
      <c r="AT31" s="111"/>
      <c r="AU31" s="111"/>
      <c r="AV31" s="111"/>
      <c r="AW31" s="111"/>
      <c r="AX31" s="111"/>
      <c r="AY31" s="111"/>
      <c r="AZ31" s="111"/>
      <c r="BA31" s="111"/>
      <c r="BB31" s="111"/>
      <c r="BC31" s="111"/>
      <c r="BD31" s="111"/>
      <c r="BE31" s="111"/>
      <c r="BF31" s="111"/>
      <c r="BG31" s="111">
        <f>データ!AA7</f>
        <v>180.9</v>
      </c>
      <c r="BH31" s="111"/>
      <c r="BI31" s="111"/>
      <c r="BJ31" s="111"/>
      <c r="BK31" s="111"/>
      <c r="BL31" s="111"/>
      <c r="BM31" s="111"/>
      <c r="BN31" s="111"/>
      <c r="BO31" s="111"/>
      <c r="BP31" s="111"/>
      <c r="BQ31" s="111"/>
      <c r="BR31" s="111"/>
      <c r="BS31" s="111"/>
      <c r="BT31" s="111"/>
      <c r="BU31" s="111"/>
      <c r="BV31" s="111"/>
      <c r="BW31" s="111"/>
      <c r="BX31" s="111"/>
      <c r="BY31" s="111"/>
      <c r="BZ31" s="111">
        <f>データ!AB7</f>
        <v>160.4</v>
      </c>
      <c r="CA31" s="111"/>
      <c r="CB31" s="111"/>
      <c r="CC31" s="111"/>
      <c r="CD31" s="111"/>
      <c r="CE31" s="111"/>
      <c r="CF31" s="111"/>
      <c r="CG31" s="111"/>
      <c r="CH31" s="111"/>
      <c r="CI31" s="111"/>
      <c r="CJ31" s="111"/>
      <c r="CK31" s="111"/>
      <c r="CL31" s="111"/>
      <c r="CM31" s="111"/>
      <c r="CN31" s="111"/>
      <c r="CO31" s="111"/>
      <c r="CP31" s="111"/>
      <c r="CQ31" s="111"/>
      <c r="CR31" s="111"/>
      <c r="CS31" s="111">
        <f>データ!AC7</f>
        <v>153.6</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143.1</v>
      </c>
      <c r="JD31" s="82"/>
      <c r="JE31" s="82"/>
      <c r="JF31" s="82"/>
      <c r="JG31" s="82"/>
      <c r="JH31" s="82"/>
      <c r="JI31" s="82"/>
      <c r="JJ31" s="82"/>
      <c r="JK31" s="82"/>
      <c r="JL31" s="82"/>
      <c r="JM31" s="82"/>
      <c r="JN31" s="82"/>
      <c r="JO31" s="82"/>
      <c r="JP31" s="82"/>
      <c r="JQ31" s="82"/>
      <c r="JR31" s="82"/>
      <c r="JS31" s="82"/>
      <c r="JT31" s="82"/>
      <c r="JU31" s="83"/>
      <c r="JV31" s="81">
        <f>データ!DL7</f>
        <v>147.5</v>
      </c>
      <c r="JW31" s="82"/>
      <c r="JX31" s="82"/>
      <c r="JY31" s="82"/>
      <c r="JZ31" s="82"/>
      <c r="KA31" s="82"/>
      <c r="KB31" s="82"/>
      <c r="KC31" s="82"/>
      <c r="KD31" s="82"/>
      <c r="KE31" s="82"/>
      <c r="KF31" s="82"/>
      <c r="KG31" s="82"/>
      <c r="KH31" s="82"/>
      <c r="KI31" s="82"/>
      <c r="KJ31" s="82"/>
      <c r="KK31" s="82"/>
      <c r="KL31" s="82"/>
      <c r="KM31" s="82"/>
      <c r="KN31" s="83"/>
      <c r="KO31" s="81">
        <f>データ!DM7</f>
        <v>152</v>
      </c>
      <c r="KP31" s="82"/>
      <c r="KQ31" s="82"/>
      <c r="KR31" s="82"/>
      <c r="KS31" s="82"/>
      <c r="KT31" s="82"/>
      <c r="KU31" s="82"/>
      <c r="KV31" s="82"/>
      <c r="KW31" s="82"/>
      <c r="KX31" s="82"/>
      <c r="KY31" s="82"/>
      <c r="KZ31" s="82"/>
      <c r="LA31" s="82"/>
      <c r="LB31" s="82"/>
      <c r="LC31" s="82"/>
      <c r="LD31" s="82"/>
      <c r="LE31" s="82"/>
      <c r="LF31" s="82"/>
      <c r="LG31" s="83"/>
      <c r="LH31" s="81">
        <f>データ!DN7</f>
        <v>153</v>
      </c>
      <c r="LI31" s="82"/>
      <c r="LJ31" s="82"/>
      <c r="LK31" s="82"/>
      <c r="LL31" s="82"/>
      <c r="LM31" s="82"/>
      <c r="LN31" s="82"/>
      <c r="LO31" s="82"/>
      <c r="LP31" s="82"/>
      <c r="LQ31" s="82"/>
      <c r="LR31" s="82"/>
      <c r="LS31" s="82"/>
      <c r="LT31" s="82"/>
      <c r="LU31" s="82"/>
      <c r="LV31" s="82"/>
      <c r="LW31" s="82"/>
      <c r="LX31" s="82"/>
      <c r="LY31" s="82"/>
      <c r="LZ31" s="83"/>
      <c r="MA31" s="81">
        <f>データ!DO7</f>
        <v>149</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135</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33.4</v>
      </c>
      <c r="EM52" s="111"/>
      <c r="EN52" s="111"/>
      <c r="EO52" s="111"/>
      <c r="EP52" s="111"/>
      <c r="EQ52" s="111"/>
      <c r="ER52" s="111"/>
      <c r="ES52" s="111"/>
      <c r="ET52" s="111"/>
      <c r="EU52" s="111"/>
      <c r="EV52" s="111"/>
      <c r="EW52" s="111"/>
      <c r="EX52" s="111"/>
      <c r="EY52" s="111"/>
      <c r="EZ52" s="111"/>
      <c r="FA52" s="111"/>
      <c r="FB52" s="111"/>
      <c r="FC52" s="111"/>
      <c r="FD52" s="111"/>
      <c r="FE52" s="111">
        <f>データ!BG7</f>
        <v>39</v>
      </c>
      <c r="FF52" s="111"/>
      <c r="FG52" s="111"/>
      <c r="FH52" s="111"/>
      <c r="FI52" s="111"/>
      <c r="FJ52" s="111"/>
      <c r="FK52" s="111"/>
      <c r="FL52" s="111"/>
      <c r="FM52" s="111"/>
      <c r="FN52" s="111"/>
      <c r="FO52" s="111"/>
      <c r="FP52" s="111"/>
      <c r="FQ52" s="111"/>
      <c r="FR52" s="111"/>
      <c r="FS52" s="111"/>
      <c r="FT52" s="111"/>
      <c r="FU52" s="111"/>
      <c r="FV52" s="111"/>
      <c r="FW52" s="111"/>
      <c r="FX52" s="111">
        <f>データ!BH7</f>
        <v>45.8</v>
      </c>
      <c r="FY52" s="111"/>
      <c r="FZ52" s="111"/>
      <c r="GA52" s="111"/>
      <c r="GB52" s="111"/>
      <c r="GC52" s="111"/>
      <c r="GD52" s="111"/>
      <c r="GE52" s="111"/>
      <c r="GF52" s="111"/>
      <c r="GG52" s="111"/>
      <c r="GH52" s="111"/>
      <c r="GI52" s="111"/>
      <c r="GJ52" s="111"/>
      <c r="GK52" s="111"/>
      <c r="GL52" s="111"/>
      <c r="GM52" s="111"/>
      <c r="GN52" s="111"/>
      <c r="GO52" s="111"/>
      <c r="GP52" s="111"/>
      <c r="GQ52" s="111">
        <f>データ!BI7</f>
        <v>41.2</v>
      </c>
      <c r="GR52" s="111"/>
      <c r="GS52" s="111"/>
      <c r="GT52" s="111"/>
      <c r="GU52" s="111"/>
      <c r="GV52" s="111"/>
      <c r="GW52" s="111"/>
      <c r="GX52" s="111"/>
      <c r="GY52" s="111"/>
      <c r="GZ52" s="111"/>
      <c r="HA52" s="111"/>
      <c r="HB52" s="111"/>
      <c r="HC52" s="111"/>
      <c r="HD52" s="111"/>
      <c r="HE52" s="111"/>
      <c r="HF52" s="111"/>
      <c r="HG52" s="111"/>
      <c r="HH52" s="111"/>
      <c r="HI52" s="111"/>
      <c r="HJ52" s="111">
        <f>データ!BJ7</f>
        <v>38.299999999999997</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15106</v>
      </c>
      <c r="JD52" s="110"/>
      <c r="JE52" s="110"/>
      <c r="JF52" s="110"/>
      <c r="JG52" s="110"/>
      <c r="JH52" s="110"/>
      <c r="JI52" s="110"/>
      <c r="JJ52" s="110"/>
      <c r="JK52" s="110"/>
      <c r="JL52" s="110"/>
      <c r="JM52" s="110"/>
      <c r="JN52" s="110"/>
      <c r="JO52" s="110"/>
      <c r="JP52" s="110"/>
      <c r="JQ52" s="110"/>
      <c r="JR52" s="110"/>
      <c r="JS52" s="110"/>
      <c r="JT52" s="110"/>
      <c r="JU52" s="110"/>
      <c r="JV52" s="110">
        <f>データ!BR7</f>
        <v>17794</v>
      </c>
      <c r="JW52" s="110"/>
      <c r="JX52" s="110"/>
      <c r="JY52" s="110"/>
      <c r="JZ52" s="110"/>
      <c r="KA52" s="110"/>
      <c r="KB52" s="110"/>
      <c r="KC52" s="110"/>
      <c r="KD52" s="110"/>
      <c r="KE52" s="110"/>
      <c r="KF52" s="110"/>
      <c r="KG52" s="110"/>
      <c r="KH52" s="110"/>
      <c r="KI52" s="110"/>
      <c r="KJ52" s="110"/>
      <c r="KK52" s="110"/>
      <c r="KL52" s="110"/>
      <c r="KM52" s="110"/>
      <c r="KN52" s="110"/>
      <c r="KO52" s="110">
        <f>データ!BS7</f>
        <v>23325</v>
      </c>
      <c r="KP52" s="110"/>
      <c r="KQ52" s="110"/>
      <c r="KR52" s="110"/>
      <c r="KS52" s="110"/>
      <c r="KT52" s="110"/>
      <c r="KU52" s="110"/>
      <c r="KV52" s="110"/>
      <c r="KW52" s="110"/>
      <c r="KX52" s="110"/>
      <c r="KY52" s="110"/>
      <c r="KZ52" s="110"/>
      <c r="LA52" s="110"/>
      <c r="LB52" s="110"/>
      <c r="LC52" s="110"/>
      <c r="LD52" s="110"/>
      <c r="LE52" s="110"/>
      <c r="LF52" s="110"/>
      <c r="LG52" s="110"/>
      <c r="LH52" s="110">
        <f>データ!BT7</f>
        <v>20189</v>
      </c>
      <c r="LI52" s="110"/>
      <c r="LJ52" s="110"/>
      <c r="LK52" s="110"/>
      <c r="LL52" s="110"/>
      <c r="LM52" s="110"/>
      <c r="LN52" s="110"/>
      <c r="LO52" s="110"/>
      <c r="LP52" s="110"/>
      <c r="LQ52" s="110"/>
      <c r="LR52" s="110"/>
      <c r="LS52" s="110"/>
      <c r="LT52" s="110"/>
      <c r="LU52" s="110"/>
      <c r="LV52" s="110"/>
      <c r="LW52" s="110"/>
      <c r="LX52" s="110"/>
      <c r="LY52" s="110"/>
      <c r="LZ52" s="110"/>
      <c r="MA52" s="110">
        <f>データ!BU7</f>
        <v>18489</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186877</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5838</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PvLmGWFwcjvEkrQomwm0biBpO+vR1nZkn0iFK3h/qwo7UK2lUdc3aaBz8Vi3J2rFMFo6/3LmzGsS1hA1tJ9f7Q==" saltValue="mJns+XenS17+uAsvEAimi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12068</v>
      </c>
      <c r="D6" s="61">
        <f t="shared" si="1"/>
        <v>47</v>
      </c>
      <c r="E6" s="61">
        <f t="shared" si="1"/>
        <v>14</v>
      </c>
      <c r="F6" s="61">
        <f t="shared" si="1"/>
        <v>0</v>
      </c>
      <c r="G6" s="61">
        <f t="shared" si="1"/>
        <v>1</v>
      </c>
      <c r="H6" s="61" t="str">
        <f>SUBSTITUTE(H8,"　","")</f>
        <v>北海道釧路市</v>
      </c>
      <c r="I6" s="61" t="str">
        <f t="shared" si="1"/>
        <v>釧路河畔駐車場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都市計画駐車場</v>
      </c>
      <c r="Q6" s="63" t="str">
        <f t="shared" si="1"/>
        <v>広場式</v>
      </c>
      <c r="R6" s="64">
        <f t="shared" si="1"/>
        <v>16</v>
      </c>
      <c r="S6" s="63" t="str">
        <f t="shared" si="1"/>
        <v>商業施設</v>
      </c>
      <c r="T6" s="63" t="str">
        <f t="shared" si="1"/>
        <v>有</v>
      </c>
      <c r="U6" s="64">
        <f t="shared" si="1"/>
        <v>5700</v>
      </c>
      <c r="V6" s="64">
        <f t="shared" si="1"/>
        <v>202</v>
      </c>
      <c r="W6" s="64">
        <f t="shared" si="1"/>
        <v>220</v>
      </c>
      <c r="X6" s="63" t="str">
        <f t="shared" si="1"/>
        <v>代行制</v>
      </c>
      <c r="Y6" s="65">
        <f>IF(Y8="-",NA(),Y8)</f>
        <v>148.1</v>
      </c>
      <c r="Z6" s="65">
        <f t="shared" ref="Z6:AH6" si="2">IF(Z8="-",NA(),Z8)</f>
        <v>158.6</v>
      </c>
      <c r="AA6" s="65">
        <f t="shared" si="2"/>
        <v>180.9</v>
      </c>
      <c r="AB6" s="65">
        <f t="shared" si="2"/>
        <v>160.4</v>
      </c>
      <c r="AC6" s="65">
        <f t="shared" si="2"/>
        <v>153.6</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33.4</v>
      </c>
      <c r="BG6" s="65">
        <f t="shared" ref="BG6:BO6" si="5">IF(BG8="-",NA(),BG8)</f>
        <v>39</v>
      </c>
      <c r="BH6" s="65">
        <f t="shared" si="5"/>
        <v>45.8</v>
      </c>
      <c r="BI6" s="65">
        <f t="shared" si="5"/>
        <v>41.2</v>
      </c>
      <c r="BJ6" s="65">
        <f t="shared" si="5"/>
        <v>38.299999999999997</v>
      </c>
      <c r="BK6" s="65">
        <f t="shared" si="5"/>
        <v>51.9</v>
      </c>
      <c r="BL6" s="65">
        <f t="shared" si="5"/>
        <v>59.2</v>
      </c>
      <c r="BM6" s="65">
        <f t="shared" si="5"/>
        <v>64.5</v>
      </c>
      <c r="BN6" s="65">
        <f t="shared" si="5"/>
        <v>60</v>
      </c>
      <c r="BO6" s="65">
        <f t="shared" si="5"/>
        <v>52.8</v>
      </c>
      <c r="BP6" s="62" t="str">
        <f>IF(BP8="-","",IF(BP8="-","【-】","【"&amp;SUBSTITUTE(TEXT(BP8,"#,##0.0"),"-","△")&amp;"】"))</f>
        <v>【45.2】</v>
      </c>
      <c r="BQ6" s="66">
        <f>IF(BQ8="-",NA(),BQ8)</f>
        <v>15106</v>
      </c>
      <c r="BR6" s="66">
        <f t="shared" ref="BR6:BZ6" si="6">IF(BR8="-",NA(),BR8)</f>
        <v>17794</v>
      </c>
      <c r="BS6" s="66">
        <f t="shared" si="6"/>
        <v>23325</v>
      </c>
      <c r="BT6" s="66">
        <f t="shared" si="6"/>
        <v>20189</v>
      </c>
      <c r="BU6" s="66">
        <f t="shared" si="6"/>
        <v>18489</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186877</v>
      </c>
      <c r="CN6" s="64">
        <f t="shared" si="7"/>
        <v>5838</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143.1</v>
      </c>
      <c r="DL6" s="65">
        <f t="shared" ref="DL6:DT6" si="9">IF(DL8="-",NA(),DL8)</f>
        <v>147.5</v>
      </c>
      <c r="DM6" s="65">
        <f t="shared" si="9"/>
        <v>152</v>
      </c>
      <c r="DN6" s="65">
        <f t="shared" si="9"/>
        <v>153</v>
      </c>
      <c r="DO6" s="65">
        <f t="shared" si="9"/>
        <v>149</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12068</v>
      </c>
      <c r="D7" s="61">
        <f t="shared" si="10"/>
        <v>47</v>
      </c>
      <c r="E7" s="61">
        <f t="shared" si="10"/>
        <v>14</v>
      </c>
      <c r="F7" s="61">
        <f t="shared" si="10"/>
        <v>0</v>
      </c>
      <c r="G7" s="61">
        <f t="shared" si="10"/>
        <v>1</v>
      </c>
      <c r="H7" s="61" t="str">
        <f t="shared" si="10"/>
        <v>北海道　釧路市</v>
      </c>
      <c r="I7" s="61" t="str">
        <f t="shared" si="10"/>
        <v>釧路河畔駐車場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都市計画駐車場</v>
      </c>
      <c r="Q7" s="63" t="str">
        <f t="shared" si="10"/>
        <v>広場式</v>
      </c>
      <c r="R7" s="64">
        <f t="shared" si="10"/>
        <v>16</v>
      </c>
      <c r="S7" s="63" t="str">
        <f t="shared" si="10"/>
        <v>商業施設</v>
      </c>
      <c r="T7" s="63" t="str">
        <f t="shared" si="10"/>
        <v>有</v>
      </c>
      <c r="U7" s="64">
        <f t="shared" si="10"/>
        <v>5700</v>
      </c>
      <c r="V7" s="64">
        <f t="shared" si="10"/>
        <v>202</v>
      </c>
      <c r="W7" s="64">
        <f t="shared" si="10"/>
        <v>220</v>
      </c>
      <c r="X7" s="63" t="str">
        <f t="shared" si="10"/>
        <v>代行制</v>
      </c>
      <c r="Y7" s="65">
        <f>Y8</f>
        <v>148.1</v>
      </c>
      <c r="Z7" s="65">
        <f t="shared" ref="Z7:AH7" si="11">Z8</f>
        <v>158.6</v>
      </c>
      <c r="AA7" s="65">
        <f t="shared" si="11"/>
        <v>180.9</v>
      </c>
      <c r="AB7" s="65">
        <f t="shared" si="11"/>
        <v>160.4</v>
      </c>
      <c r="AC7" s="65">
        <f t="shared" si="11"/>
        <v>153.6</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33.4</v>
      </c>
      <c r="BG7" s="65">
        <f t="shared" ref="BG7:BO7" si="14">BG8</f>
        <v>39</v>
      </c>
      <c r="BH7" s="65">
        <f t="shared" si="14"/>
        <v>45.8</v>
      </c>
      <c r="BI7" s="65">
        <f t="shared" si="14"/>
        <v>41.2</v>
      </c>
      <c r="BJ7" s="65">
        <f t="shared" si="14"/>
        <v>38.299999999999997</v>
      </c>
      <c r="BK7" s="65">
        <f t="shared" si="14"/>
        <v>51.9</v>
      </c>
      <c r="BL7" s="65">
        <f t="shared" si="14"/>
        <v>59.2</v>
      </c>
      <c r="BM7" s="65">
        <f t="shared" si="14"/>
        <v>64.5</v>
      </c>
      <c r="BN7" s="65">
        <f t="shared" si="14"/>
        <v>60</v>
      </c>
      <c r="BO7" s="65">
        <f t="shared" si="14"/>
        <v>52.8</v>
      </c>
      <c r="BP7" s="62"/>
      <c r="BQ7" s="66">
        <f>BQ8</f>
        <v>15106</v>
      </c>
      <c r="BR7" s="66">
        <f t="shared" ref="BR7:BZ7" si="15">BR8</f>
        <v>17794</v>
      </c>
      <c r="BS7" s="66">
        <f t="shared" si="15"/>
        <v>23325</v>
      </c>
      <c r="BT7" s="66">
        <f t="shared" si="15"/>
        <v>20189</v>
      </c>
      <c r="BU7" s="66">
        <f t="shared" si="15"/>
        <v>18489</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113</v>
      </c>
      <c r="CL7" s="62"/>
      <c r="CM7" s="64">
        <f>CM8</f>
        <v>186877</v>
      </c>
      <c r="CN7" s="64">
        <f>CN8</f>
        <v>5838</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143.1</v>
      </c>
      <c r="DL7" s="65">
        <f t="shared" ref="DL7:DT7" si="17">DL8</f>
        <v>147.5</v>
      </c>
      <c r="DM7" s="65">
        <f t="shared" si="17"/>
        <v>152</v>
      </c>
      <c r="DN7" s="65">
        <f t="shared" si="17"/>
        <v>153</v>
      </c>
      <c r="DO7" s="65">
        <f t="shared" si="17"/>
        <v>149</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12068</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16</v>
      </c>
      <c r="S8" s="70" t="s">
        <v>123</v>
      </c>
      <c r="T8" s="70" t="s">
        <v>124</v>
      </c>
      <c r="U8" s="71">
        <v>5700</v>
      </c>
      <c r="V8" s="71">
        <v>202</v>
      </c>
      <c r="W8" s="71">
        <v>220</v>
      </c>
      <c r="X8" s="70" t="s">
        <v>125</v>
      </c>
      <c r="Y8" s="72">
        <v>148.1</v>
      </c>
      <c r="Z8" s="72">
        <v>158.6</v>
      </c>
      <c r="AA8" s="72">
        <v>180.9</v>
      </c>
      <c r="AB8" s="72">
        <v>160.4</v>
      </c>
      <c r="AC8" s="72">
        <v>153.6</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33.4</v>
      </c>
      <c r="BG8" s="72">
        <v>39</v>
      </c>
      <c r="BH8" s="72">
        <v>45.8</v>
      </c>
      <c r="BI8" s="72">
        <v>41.2</v>
      </c>
      <c r="BJ8" s="72">
        <v>38.299999999999997</v>
      </c>
      <c r="BK8" s="72">
        <v>51.9</v>
      </c>
      <c r="BL8" s="72">
        <v>59.2</v>
      </c>
      <c r="BM8" s="72">
        <v>64.5</v>
      </c>
      <c r="BN8" s="72">
        <v>60</v>
      </c>
      <c r="BO8" s="72">
        <v>52.8</v>
      </c>
      <c r="BP8" s="69">
        <v>45.2</v>
      </c>
      <c r="BQ8" s="73">
        <v>15106</v>
      </c>
      <c r="BR8" s="73">
        <v>17794</v>
      </c>
      <c r="BS8" s="73">
        <v>23325</v>
      </c>
      <c r="BT8" s="74">
        <v>20189</v>
      </c>
      <c r="BU8" s="74">
        <v>18489</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186877</v>
      </c>
      <c r="CN8" s="71">
        <v>5838</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143.1</v>
      </c>
      <c r="DL8" s="72">
        <v>147.5</v>
      </c>
      <c r="DM8" s="72">
        <v>152</v>
      </c>
      <c r="DN8" s="72">
        <v>153</v>
      </c>
      <c r="DO8" s="72">
        <v>149</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前岡 完治</cp:lastModifiedBy>
  <cp:lastPrinted>2020-06-09T06:55:20Z</cp:lastPrinted>
  <dcterms:created xsi:type="dcterms:W3CDTF">2018-02-09T01:43:41Z</dcterms:created>
  <dcterms:modified xsi:type="dcterms:W3CDTF">2020-06-09T06:56:26Z</dcterms:modified>
  <cp:category/>
</cp:coreProperties>
</file>