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0filemain1\共有\12総合政策部\02都市計画課\01都市計画担当\04まちづくり班\駐車場関係\照会関係・公営企業関係\地方公営企業等（特別会計）に関する調査\経営比較分析表関係\2019年度\20200406【都市経営課】経営比較分析表の公表について\市のHP更新\"/>
    </mc:Choice>
  </mc:AlternateContent>
  <xr:revisionPtr revIDLastSave="0" documentId="8_{81D8AD0A-8659-45DC-9DC5-A0AF1077E116}" xr6:coauthVersionLast="45" xr6:coauthVersionMax="45" xr10:uidLastSave="{00000000-0000-0000-0000-000000000000}"/>
  <workbookProtection workbookAlgorithmName="SHA-512" workbookHashValue="NOTu2v5OVCNOjX6eDjZ3ou1fZ5HwYs1qP21xUATcATK+uoSbiR9qa/GsXtKhwgillwEv5yo6bsV0cQloni41rg==" workbookSaltValue="3v1wVv8GdPOlkiD8zmDj5A==" workbookSpinCount="100000" lockStructure="1"/>
  <bookViews>
    <workbookView xWindow="-120" yWindow="-120" windowWidth="21840" windowHeight="1314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LT78" i="4" s="1"/>
  <c r="DG7" i="5"/>
  <c r="LE78" i="4" s="1"/>
  <c r="DF7" i="5"/>
  <c r="DE7" i="5"/>
  <c r="DD7" i="5"/>
  <c r="DC7" i="5"/>
  <c r="DB7" i="5"/>
  <c r="DA7" i="5"/>
  <c r="CZ7" i="5"/>
  <c r="CN7" i="5"/>
  <c r="CV76" i="4" s="1"/>
  <c r="CM7" i="5"/>
  <c r="BZ7" i="5"/>
  <c r="BY7" i="5"/>
  <c r="LH53" i="4" s="1"/>
  <c r="BX7" i="5"/>
  <c r="KO53" i="4" s="1"/>
  <c r="BW7" i="5"/>
  <c r="BV7" i="5"/>
  <c r="BU7" i="5"/>
  <c r="BT7" i="5"/>
  <c r="BS7" i="5"/>
  <c r="BR7" i="5"/>
  <c r="BQ7" i="5"/>
  <c r="BO7" i="5"/>
  <c r="HJ53" i="4" s="1"/>
  <c r="BN7" i="5"/>
  <c r="BM7" i="5"/>
  <c r="BL7" i="5"/>
  <c r="BK7" i="5"/>
  <c r="EL53" i="4" s="1"/>
  <c r="BJ7" i="5"/>
  <c r="BI7" i="5"/>
  <c r="BH7" i="5"/>
  <c r="FX52" i="4" s="1"/>
  <c r="BG7" i="5"/>
  <c r="FE52" i="4" s="1"/>
  <c r="BF7" i="5"/>
  <c r="BD7" i="5"/>
  <c r="BC7" i="5"/>
  <c r="BB7" i="5"/>
  <c r="BA7" i="5"/>
  <c r="AZ7" i="5"/>
  <c r="AY7" i="5"/>
  <c r="CS52" i="4" s="1"/>
  <c r="AX7" i="5"/>
  <c r="BZ52" i="4" s="1"/>
  <c r="AW7" i="5"/>
  <c r="AV7" i="5"/>
  <c r="AU7" i="5"/>
  <c r="U52" i="4" s="1"/>
  <c r="AS7" i="5"/>
  <c r="HJ32" i="4" s="1"/>
  <c r="AR7" i="5"/>
  <c r="AQ7" i="5"/>
  <c r="AP7" i="5"/>
  <c r="FE32" i="4" s="1"/>
  <c r="AO7" i="5"/>
  <c r="EL32" i="4" s="1"/>
  <c r="AN7" i="5"/>
  <c r="AM7" i="5"/>
  <c r="AL7" i="5"/>
  <c r="AK7" i="5"/>
  <c r="FE31" i="4" s="1"/>
  <c r="AJ7" i="5"/>
  <c r="AH7" i="5"/>
  <c r="AG7" i="5"/>
  <c r="BZ32" i="4" s="1"/>
  <c r="AF7" i="5"/>
  <c r="BG32" i="4" s="1"/>
  <c r="AE7" i="5"/>
  <c r="AD7" i="5"/>
  <c r="AC7" i="5"/>
  <c r="AB7" i="5"/>
  <c r="AA7" i="5"/>
  <c r="Z7" i="5"/>
  <c r="Y7" i="5"/>
  <c r="X7" i="5"/>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JV53" i="4"/>
  <c r="JC53" i="4"/>
  <c r="GQ53" i="4"/>
  <c r="FX53" i="4"/>
  <c r="FE53" i="4"/>
  <c r="CS53" i="4"/>
  <c r="BZ53" i="4"/>
  <c r="BG53" i="4"/>
  <c r="AN53" i="4"/>
  <c r="U53" i="4"/>
  <c r="MA52" i="4"/>
  <c r="LH52" i="4"/>
  <c r="KO52" i="4"/>
  <c r="JV52" i="4"/>
  <c r="JC52" i="4"/>
  <c r="HJ52" i="4"/>
  <c r="GQ52" i="4"/>
  <c r="EL52" i="4"/>
  <c r="BG52" i="4"/>
  <c r="AN52" i="4"/>
  <c r="LH32" i="4"/>
  <c r="KO32" i="4"/>
  <c r="GQ32" i="4"/>
  <c r="FX32" i="4"/>
  <c r="CS32" i="4"/>
  <c r="AN32" i="4"/>
  <c r="U32" i="4"/>
  <c r="MA31" i="4"/>
  <c r="LH31" i="4"/>
  <c r="KO31" i="4"/>
  <c r="JV31" i="4"/>
  <c r="JC31" i="4"/>
  <c r="HJ31" i="4"/>
  <c r="GQ31" i="4"/>
  <c r="FX31" i="4"/>
  <c r="EL31" i="4"/>
  <c r="CS31" i="4"/>
  <c r="BZ31" i="4"/>
  <c r="BG31" i="4"/>
  <c r="AN31" i="4"/>
  <c r="U31" i="4"/>
  <c r="LJ10" i="4"/>
  <c r="JQ10" i="4"/>
  <c r="HX10" i="4"/>
  <c r="DU10" i="4"/>
  <c r="CF10" i="4"/>
  <c r="B10" i="4"/>
  <c r="HX8" i="4"/>
  <c r="FJ8" i="4"/>
  <c r="AQ8" i="4"/>
  <c r="B8" i="4"/>
  <c r="MI76" i="4" l="1"/>
  <c r="HJ51" i="4"/>
  <c r="MA30" i="4"/>
  <c r="IT76" i="4"/>
  <c r="CS51" i="4"/>
  <c r="HJ30" i="4"/>
  <c r="MA51" i="4"/>
  <c r="CS30" i="4"/>
  <c r="BZ76" i="4"/>
  <c r="C11" i="5"/>
  <c r="D11" i="5"/>
  <c r="E11" i="5"/>
  <c r="B11" i="5"/>
  <c r="BK76" i="4" l="1"/>
  <c r="LH51" i="4"/>
  <c r="LT76" i="4"/>
  <c r="GQ51" i="4"/>
  <c r="LH30" i="4"/>
  <c r="BZ51" i="4"/>
  <c r="GQ30" i="4"/>
  <c r="BZ30" i="4"/>
  <c r="IE76" i="4"/>
  <c r="BG51" i="4"/>
  <c r="BG30" i="4"/>
  <c r="LE76" i="4"/>
  <c r="FX51" i="4"/>
  <c r="KO30" i="4"/>
  <c r="HP76" i="4"/>
  <c r="AV76" i="4"/>
  <c r="KO51" i="4"/>
  <c r="FX30" i="4"/>
  <c r="HA76" i="4"/>
  <c r="AN51" i="4"/>
  <c r="FE30" i="4"/>
  <c r="FE51" i="4"/>
  <c r="JV30" i="4"/>
  <c r="AN30" i="4"/>
  <c r="AG76" i="4"/>
  <c r="JV51" i="4"/>
  <c r="KP76" i="4"/>
  <c r="KA76" i="4"/>
  <c r="EL51" i="4"/>
  <c r="JC30" i="4"/>
  <c r="U30" i="4"/>
  <c r="R76" i="4"/>
  <c r="GL76" i="4"/>
  <c r="U51" i="4"/>
  <c r="EL30" i="4"/>
  <c r="JC51"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<sst xmlns="http://schemas.openxmlformats.org/spreadsheetml/2006/main" count="278" uniqueCount="132">
  <si>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</si>
  <si>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</si>
  <si>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</si>
  <si>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</si>
  <si>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</si>
  <si>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</si>
  <si>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</si>
  <si>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</si>
  <si>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</si>
  <si>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</si>
  <si>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</si>
  <si>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</si>
  <si>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</si>
  <si>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</si>
  <si>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</si>
  <si>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</si>
  <si>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</si>
  <si>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</si>
  <si>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</si>
  <si>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</si>
  <si>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</si>
  <si>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</si>
  <si>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</si>
  <si>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</si>
  <si>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</si>
  <si>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</si>
  <si>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</si>
  <si>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</si>
  <si>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</si>
  <si>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</si>
  <si>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</si>
  <si>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</si>
  <si>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</si>
  <si>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</si>
  <si>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</si>
  <si>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</si>
  <si>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</si>
  <si>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</si>
  <si>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</si>
  <si>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</si>
  <si>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</si>
  <si>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</si>
  <si>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</si>
  <si>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</si>
  <si>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</si>
  <si>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</si>
  <si>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</si>
  <si>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</si>
  <si>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</si>
  <si>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</si>
  <si>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</si>
  <si>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</si>
  <si>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</si>
  <si>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</si>
  <si>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</si>
  <si>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</si>
  <si>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</si>
  <si>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</si>
  <si>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</si>
  <si>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</si>
  <si>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</si>
  <si>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</si>
  <si>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</si>
  <si>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</si>
  <si>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</si>
  <si>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</si>
  <si>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</si>
  <si>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</si>
  <si>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</si>
  <si>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</si>
  <si>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</si>
  <si>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</si>
  <si>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</si>
  <si>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</si>
  <si>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</si>
  <si>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</si>
  <si>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</si>
  <si>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</si>
  <si>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</si>
  <si>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</si>
  <si>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</si>
  <si>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</si>
  <si>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</si>
  <si>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</si>
  <si>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</si>
  <si>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</si>
  <si>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</si>
  <si>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</si>
  <si>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</si>
  <si>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</si>
  <si>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</si>
  <si>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</si>
  <si>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</si>
  <si>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</si>
  <si>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</si>
  <si>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</si>
  <si>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</si>
  <si>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</si>
  <si>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</si>
  <si>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</si>
  <si>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</si>
  <si>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</si>
  <si>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当該値(N-3)</t>
    <phoneticPr fontId="5"/>
  </si>
  <si>
    <t>当該値(N-3)</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</si>
  <si>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</si>
  <si>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</si>
  <si>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</si>
  <si>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</si>
  <si>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</si>
  <si>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</si>
  <si>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釧路市</t>
  </si>
  <si>
    <t>釧路河畔駐車場</t>
  </si>
  <si>
    <t>法非適用</t>
  </si>
  <si>
    <t>駐車場整備事業</t>
  </si>
  <si>
    <t>-</t>
  </si>
  <si>
    <t>Ａ３Ｂ１</t>
  </si>
  <si>
    <t>非設置</t>
  </si>
  <si>
    <t>該当数値なし</t>
  </si>
  <si>
    <t>都市計画駐車場 届出駐車場</t>
  </si>
  <si>
    <t>広場式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</si>
  <si>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</si>
  <si>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</si>
  <si>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</si>
  <si>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</si>
  <si>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</si>
  <si>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</si>
  <si>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</si>
  <si>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</si>
  <si>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平均値を下回ってはいるが、市民のほか観光客等地域外からの来訪者による一定の利用を維持している。</t>
    <phoneticPr fontId="5"/>
  </si>
  <si>
    <t>　本施設については、単年度の収支が黒字であり、一定の利用を維持している。今後も健全経営に努める。
　経営戦略については、令和２年度までに策定を目指す。</t>
    <rPh sb="60" eb="62">
      <t>レイワ</t>
    </rPh>
    <phoneticPr fontId="5"/>
  </si>
  <si>
    <t>①収益的収支比率
　平均値を下回ってはいるが、数値が100％以上となっており、単年度の収支が黒字であることを表している。
②他会計補助金比率
　一般会計からの繰入金がないことから0％となっている。
③駐車台数一台当たりの他会計補助金額
　一般会計からの繰入金がないことから0円となっている。
④売上高GOP比率
　修繕費等の減少に伴い、数値が増加しており、平均値を上回っている。
⑤EBITDA
　修繕費等の減少に伴い、数値が増加しており、平均値を上回っている。</t>
    <rPh sb="119" eb="121">
      <t>イッパン</t>
    </rPh>
    <rPh sb="121" eb="123">
      <t>カイケイ</t>
    </rPh>
    <rPh sb="126" eb="128">
      <t>クリイレ</t>
    </rPh>
    <rPh sb="128" eb="129">
      <t>キン</t>
    </rPh>
    <rPh sb="137" eb="138">
      <t>エン</t>
    </rPh>
    <rPh sb="157" eb="160">
      <t>シュウゼンヒ</t>
    </rPh>
    <rPh sb="160" eb="161">
      <t>トウ</t>
    </rPh>
    <rPh sb="162" eb="164">
      <t>ゲンショウ</t>
    </rPh>
    <rPh sb="171" eb="173">
      <t>ゾウカ</t>
    </rPh>
    <rPh sb="182" eb="183">
      <t>ウエ</t>
    </rPh>
    <phoneticPr fontId="5"/>
  </si>
  <si>
    <t>⑦敷地の地価
　駐車場用地周辺の地価との比較において数値は低くなっている。
⑧設備投資見込額
　駐車場機器等の更新が必要であり、耐久状況を見ながら適切な時期に設備投資を実施していく必要がある。
⑩企業債残高対料金収入比率
　企業債残高がないことから0％となっている。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</si>
</sst>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180.9</c:v>
                </c:pt>
                <c:pt idx="1">
                  <c:v>160.4</c:v>
                </c:pt>
                <c:pt idx="2">
                  <c:v>153.6</c:v>
                </c:pt>
                <c:pt idx="3">
                  <c:v>173.1</c:v>
                </c:pt>
                <c:pt idx="4">
                  <c:v>180.8</c:v>
                </c:pt>
              </c:numCache>
            </c:numRef>
          </c:val>
          <c:extLst>
            <c:ext xmlns:c16="http://schemas.microsoft.com/office/drawing/2014/chart" uri="{C3380CC4-5D6E-409C-BE32-E72D297353CC}">
              <c16:uniqueId val="{00000000-4612-45FA-AB89-C9E50A5B648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4612-45FA-AB89-C9E50A5B648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DE-4F09-AAC7-33EB05487AF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1CDE-4F09-AAC7-33EB05487AF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031-4B6B-BA14-EED6DA160B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031-4B6B-BA14-EED6DA160B8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B91-42C9-B883-A720D5C691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91-42C9-B883-A720D5C6919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1.4</c:v>
                </c:pt>
                <c:pt idx="4">
                  <c:v>0</c:v>
                </c:pt>
              </c:numCache>
            </c:numRef>
          </c:val>
          <c:extLst>
            <c:ext xmlns:c16="http://schemas.microsoft.com/office/drawing/2014/chart" uri="{C3380CC4-5D6E-409C-BE32-E72D297353CC}">
              <c16:uniqueId val="{00000000-7EB9-4375-B000-A32C1186BC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7EB9-4375-B000-A32C1186BC1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4</c:v>
                </c:pt>
                <c:pt idx="4">
                  <c:v>0</c:v>
                </c:pt>
              </c:numCache>
            </c:numRef>
          </c:val>
          <c:extLst>
            <c:ext xmlns:c16="http://schemas.microsoft.com/office/drawing/2014/chart" uri="{C3380CC4-5D6E-409C-BE32-E72D297353CC}">
              <c16:uniqueId val="{00000000-E39C-4A50-AA0B-18BE5BA38E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E39C-4A50-AA0B-18BE5BA38E5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152</c:v>
                </c:pt>
                <c:pt idx="1">
                  <c:v>153</c:v>
                </c:pt>
                <c:pt idx="2">
                  <c:v>149</c:v>
                </c:pt>
                <c:pt idx="3">
                  <c:v>143.1</c:v>
                </c:pt>
                <c:pt idx="4">
                  <c:v>144.1</c:v>
                </c:pt>
              </c:numCache>
            </c:numRef>
          </c:val>
          <c:extLst>
            <c:ext xmlns:c16="http://schemas.microsoft.com/office/drawing/2014/chart" uri="{C3380CC4-5D6E-409C-BE32-E72D297353CC}">
              <c16:uniqueId val="{00000000-8BCA-4FD7-8018-41D3F2A536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8BCA-4FD7-8018-41D3F2A536A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45.8</c:v>
                </c:pt>
                <c:pt idx="1">
                  <c:v>41.2</c:v>
                </c:pt>
                <c:pt idx="2">
                  <c:v>38.299999999999997</c:v>
                </c:pt>
                <c:pt idx="3">
                  <c:v>45.1</c:v>
                </c:pt>
                <c:pt idx="4">
                  <c:v>48.3</c:v>
                </c:pt>
              </c:numCache>
            </c:numRef>
          </c:val>
          <c:extLst>
            <c:ext xmlns:c16="http://schemas.microsoft.com/office/drawing/2014/chart" uri="{C3380CC4-5D6E-409C-BE32-E72D297353CC}">
              <c16:uniqueId val="{00000000-8ADC-4F19-9450-4A07D4BE98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8ADC-4F19-9450-4A07D4BE986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23325</c:v>
                </c:pt>
                <c:pt idx="1">
                  <c:v>20189</c:v>
                </c:pt>
                <c:pt idx="2">
                  <c:v>18489</c:v>
                </c:pt>
                <c:pt idx="3">
                  <c:v>21223</c:v>
                </c:pt>
                <c:pt idx="4">
                  <c:v>22932</c:v>
                </c:pt>
              </c:numCache>
            </c:numRef>
          </c:val>
          <c:extLst>
            <c:ext xmlns:c16="http://schemas.microsoft.com/office/drawing/2014/chart" uri="{C3380CC4-5D6E-409C-BE32-E72D297353CC}">
              <c16:uniqueId val="{00000000-1FA8-47E4-9053-1B03556AD7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FA8-47E4-9053-1B03556AD72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北海道釧路市　釧路河畔駐車場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5700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7.25"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180.9</v>
      </c>
      <c r="V31" s="110"/>
      <c r="W31" s="110"/>
      <c r="X31" s="110"/>
      <c r="Y31" s="110"/>
      <c r="Z31" s="110"/>
      <c r="AA31" s="110"/>
      <c r="AB31" s="110"/>
      <c r="AC31" s="110"/>
      <c r="AD31" s="110"/>
      <c r="AE31" s="110"/>
      <c r="AF31" s="110"/>
      <c r="AG31" s="110"/>
      <c r="AH31" s="110"/>
      <c r="AI31" s="110"/>
      <c r="AJ31" s="110"/>
      <c r="AK31" s="110"/>
      <c r="AL31" s="110"/>
      <c r="AM31" s="110"/>
      <c r="AN31" s="110">
        <f>データ!Z7</f>
        <v>160.4</v>
      </c>
      <c r="AO31" s="110"/>
      <c r="AP31" s="110"/>
      <c r="AQ31" s="110"/>
      <c r="AR31" s="110"/>
      <c r="AS31" s="110"/>
      <c r="AT31" s="110"/>
      <c r="AU31" s="110"/>
      <c r="AV31" s="110"/>
      <c r="AW31" s="110"/>
      <c r="AX31" s="110"/>
      <c r="AY31" s="110"/>
      <c r="AZ31" s="110"/>
      <c r="BA31" s="110"/>
      <c r="BB31" s="110"/>
      <c r="BC31" s="110"/>
      <c r="BD31" s="110"/>
      <c r="BE31" s="110"/>
      <c r="BF31" s="110"/>
      <c r="BG31" s="110">
        <f>データ!AA7</f>
        <v>153.6</v>
      </c>
      <c r="BH31" s="110"/>
      <c r="BI31" s="110"/>
      <c r="BJ31" s="110"/>
      <c r="BK31" s="110"/>
      <c r="BL31" s="110"/>
      <c r="BM31" s="110"/>
      <c r="BN31" s="110"/>
      <c r="BO31" s="110"/>
      <c r="BP31" s="110"/>
      <c r="BQ31" s="110"/>
      <c r="BR31" s="110"/>
      <c r="BS31" s="110"/>
      <c r="BT31" s="110"/>
      <c r="BU31" s="110"/>
      <c r="BV31" s="110"/>
      <c r="BW31" s="110"/>
      <c r="BX31" s="110"/>
      <c r="BY31" s="110"/>
      <c r="BZ31" s="110">
        <f>データ!AB7</f>
        <v>173.1</v>
      </c>
      <c r="CA31" s="110"/>
      <c r="CB31" s="110"/>
      <c r="CC31" s="110"/>
      <c r="CD31" s="110"/>
      <c r="CE31" s="110"/>
      <c r="CF31" s="110"/>
      <c r="CG31" s="110"/>
      <c r="CH31" s="110"/>
      <c r="CI31" s="110"/>
      <c r="CJ31" s="110"/>
      <c r="CK31" s="110"/>
      <c r="CL31" s="110"/>
      <c r="CM31" s="110"/>
      <c r="CN31" s="110"/>
      <c r="CO31" s="110"/>
      <c r="CP31" s="110"/>
      <c r="CQ31" s="110"/>
      <c r="CR31" s="110"/>
      <c r="CS31" s="110">
        <f>データ!AC7</f>
        <v>180.8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1.4</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152</v>
      </c>
      <c r="JD31" s="81"/>
      <c r="JE31" s="81"/>
      <c r="JF31" s="81"/>
      <c r="JG31" s="81"/>
      <c r="JH31" s="81"/>
      <c r="JI31" s="81"/>
      <c r="JJ31" s="81"/>
      <c r="JK31" s="81"/>
      <c r="JL31" s="81"/>
      <c r="JM31" s="81"/>
      <c r="JN31" s="81"/>
      <c r="JO31" s="81"/>
      <c r="JP31" s="81"/>
      <c r="JQ31" s="81"/>
      <c r="JR31" s="81"/>
      <c r="JS31" s="81"/>
      <c r="JT31" s="81"/>
      <c r="JU31" s="82"/>
      <c r="JV31" s="80">
        <f>データ!DL7</f>
        <v>153</v>
      </c>
      <c r="JW31" s="81"/>
      <c r="JX31" s="81"/>
      <c r="JY31" s="81"/>
      <c r="JZ31" s="81"/>
      <c r="KA31" s="81"/>
      <c r="KB31" s="81"/>
      <c r="KC31" s="81"/>
      <c r="KD31" s="81"/>
      <c r="KE31" s="81"/>
      <c r="KF31" s="81"/>
      <c r="KG31" s="81"/>
      <c r="KH31" s="81"/>
      <c r="KI31" s="81"/>
      <c r="KJ31" s="81"/>
      <c r="KK31" s="81"/>
      <c r="KL31" s="81"/>
      <c r="KM31" s="81"/>
      <c r="KN31" s="82"/>
      <c r="KO31" s="80">
        <f>データ!DM7</f>
        <v>149</v>
      </c>
      <c r="KP31" s="81"/>
      <c r="KQ31" s="81"/>
      <c r="KR31" s="81"/>
      <c r="KS31" s="81"/>
      <c r="KT31" s="81"/>
      <c r="KU31" s="81"/>
      <c r="KV31" s="81"/>
      <c r="KW31" s="81"/>
      <c r="KX31" s="81"/>
      <c r="KY31" s="81"/>
      <c r="KZ31" s="81"/>
      <c r="LA31" s="81"/>
      <c r="LB31" s="81"/>
      <c r="LC31" s="81"/>
      <c r="LD31" s="81"/>
      <c r="LE31" s="81"/>
      <c r="LF31" s="81"/>
      <c r="LG31" s="82"/>
      <c r="LH31" s="80">
        <f>データ!DN7</f>
        <v>143.1</v>
      </c>
      <c r="LI31" s="81"/>
      <c r="LJ31" s="81"/>
      <c r="LK31" s="81"/>
      <c r="LL31" s="81"/>
      <c r="LM31" s="81"/>
      <c r="LN31" s="81"/>
      <c r="LO31" s="81"/>
      <c r="LP31" s="81"/>
      <c r="LQ31" s="81"/>
      <c r="LR31" s="81"/>
      <c r="LS31" s="81"/>
      <c r="LT31" s="81"/>
      <c r="LU31" s="81"/>
      <c r="LV31" s="81"/>
      <c r="LW31" s="81"/>
      <c r="LX31" s="81"/>
      <c r="LY31" s="81"/>
      <c r="LZ31" s="82"/>
      <c r="MA31" s="80">
        <f>データ!DO7</f>
        <v>144.1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4</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45.8</v>
      </c>
      <c r="EM52" s="110"/>
      <c r="EN52" s="110"/>
      <c r="EO52" s="110"/>
      <c r="EP52" s="110"/>
      <c r="EQ52" s="110"/>
      <c r="ER52" s="110"/>
      <c r="ES52" s="110"/>
      <c r="ET52" s="110"/>
      <c r="EU52" s="110"/>
      <c r="EV52" s="110"/>
      <c r="EW52" s="110"/>
      <c r="EX52" s="110"/>
      <c r="EY52" s="110"/>
      <c r="EZ52" s="110"/>
      <c r="FA52" s="110"/>
      <c r="FB52" s="110"/>
      <c r="FC52" s="110"/>
      <c r="FD52" s="110"/>
      <c r="FE52" s="110">
        <f>データ!BG7</f>
        <v>41.2</v>
      </c>
      <c r="FF52" s="110"/>
      <c r="FG52" s="110"/>
      <c r="FH52" s="110"/>
      <c r="FI52" s="110"/>
      <c r="FJ52" s="110"/>
      <c r="FK52" s="110"/>
      <c r="FL52" s="110"/>
      <c r="FM52" s="110"/>
      <c r="FN52" s="110"/>
      <c r="FO52" s="110"/>
      <c r="FP52" s="110"/>
      <c r="FQ52" s="110"/>
      <c r="FR52" s="110"/>
      <c r="FS52" s="110"/>
      <c r="FT52" s="110"/>
      <c r="FU52" s="110"/>
      <c r="FV52" s="110"/>
      <c r="FW52" s="110"/>
      <c r="FX52" s="110">
        <f>データ!BH7</f>
        <v>38.299999999999997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45.1</v>
      </c>
      <c r="GR52" s="110"/>
      <c r="GS52" s="110"/>
      <c r="GT52" s="110"/>
      <c r="GU52" s="110"/>
      <c r="GV52" s="110"/>
      <c r="GW52" s="110"/>
      <c r="GX52" s="110"/>
      <c r="GY52" s="110"/>
      <c r="GZ52" s="110"/>
      <c r="HA52" s="110"/>
      <c r="HB52" s="110"/>
      <c r="HC52" s="110"/>
      <c r="HD52" s="110"/>
      <c r="HE52" s="110"/>
      <c r="HF52" s="110"/>
      <c r="HG52" s="110"/>
      <c r="HH52" s="110"/>
      <c r="HI52" s="110"/>
      <c r="HJ52" s="110">
        <f>データ!BJ7</f>
        <v>48.3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23325</v>
      </c>
      <c r="JD52" s="106"/>
      <c r="JE52" s="106"/>
      <c r="JF52" s="106"/>
      <c r="JG52" s="106"/>
      <c r="JH52" s="106"/>
      <c r="JI52" s="106"/>
      <c r="JJ52" s="106"/>
      <c r="JK52" s="106"/>
      <c r="JL52" s="106"/>
      <c r="JM52" s="106"/>
      <c r="JN52" s="106"/>
      <c r="JO52" s="106"/>
      <c r="JP52" s="106"/>
      <c r="JQ52" s="106"/>
      <c r="JR52" s="106"/>
      <c r="JS52" s="106"/>
      <c r="JT52" s="106"/>
      <c r="JU52" s="106"/>
      <c r="JV52" s="106">
        <f>データ!BR7</f>
        <v>20189</v>
      </c>
      <c r="JW52" s="106"/>
      <c r="JX52" s="106"/>
      <c r="JY52" s="106"/>
      <c r="JZ52" s="106"/>
      <c r="KA52" s="106"/>
      <c r="KB52" s="106"/>
      <c r="KC52" s="106"/>
      <c r="KD52" s="106"/>
      <c r="KE52" s="106"/>
      <c r="KF52" s="106"/>
      <c r="KG52" s="106"/>
      <c r="KH52" s="106"/>
      <c r="KI52" s="106"/>
      <c r="KJ52" s="106"/>
      <c r="KK52" s="106"/>
      <c r="KL52" s="106"/>
      <c r="KM52" s="106"/>
      <c r="KN52" s="106"/>
      <c r="KO52" s="106">
        <f>データ!BS7</f>
        <v>18489</v>
      </c>
      <c r="KP52" s="106"/>
      <c r="KQ52" s="106"/>
      <c r="KR52" s="106"/>
      <c r="KS52" s="106"/>
      <c r="KT52" s="106"/>
      <c r="KU52" s="106"/>
      <c r="KV52" s="106"/>
      <c r="KW52" s="106"/>
      <c r="KX52" s="106"/>
      <c r="KY52" s="106"/>
      <c r="KZ52" s="106"/>
      <c r="LA52" s="106"/>
      <c r="LB52" s="106"/>
      <c r="LC52" s="106"/>
      <c r="LD52" s="106"/>
      <c r="LE52" s="106"/>
      <c r="LF52" s="106"/>
      <c r="LG52" s="106"/>
      <c r="LH52" s="106">
        <f>データ!BT7</f>
        <v>21223</v>
      </c>
      <c r="LI52" s="106"/>
      <c r="LJ52" s="106"/>
      <c r="LK52" s="106"/>
      <c r="LL52" s="106"/>
      <c r="LM52" s="106"/>
      <c r="LN52" s="106"/>
      <c r="LO52" s="106"/>
      <c r="LP52" s="106"/>
      <c r="LQ52" s="106"/>
      <c r="LR52" s="106"/>
      <c r="LS52" s="106"/>
      <c r="LT52" s="106"/>
      <c r="LU52" s="106"/>
      <c r="LV52" s="106"/>
      <c r="LW52" s="106"/>
      <c r="LX52" s="106"/>
      <c r="LY52" s="106"/>
      <c r="LZ52" s="106"/>
      <c r="MA52" s="106">
        <f>データ!BU7</f>
        <v>22932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186877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6233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G9BE9vki76N6fKVUd3vHF8L88aKUCyRO2PX0dB7ZIMKe3IjbRxVCK0H+GggQ7Fwpix2lNGpwwz1L7HzoCTqAQ==" saltValue="OAxKeDZkU9Hm6guwpyws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89</v>
      </c>
      <c r="AW5" s="59" t="s">
        <v>101</v>
      </c>
      <c r="AX5" s="59" t="s">
        <v>91</v>
      </c>
      <c r="AY5" s="59" t="s">
        <v>100</v>
      </c>
      <c r="AZ5" s="59" t="s">
        <v>93</v>
      </c>
      <c r="BA5" s="59" t="s">
        <v>94</v>
      </c>
      <c r="BB5" s="59" t="s">
        <v>95</v>
      </c>
      <c r="BC5" s="59" t="s">
        <v>96</v>
      </c>
      <c r="BD5" s="59" t="s">
        <v>97</v>
      </c>
      <c r="BE5" s="59" t="s">
        <v>98</v>
      </c>
      <c r="BF5" s="59" t="s">
        <v>88</v>
      </c>
      <c r="BG5" s="59" t="s">
        <v>102</v>
      </c>
      <c r="BH5" s="59" t="s">
        <v>101</v>
      </c>
      <c r="BI5" s="59" t="s">
        <v>99</v>
      </c>
      <c r="BJ5" s="59" t="s">
        <v>100</v>
      </c>
      <c r="BK5" s="59" t="s">
        <v>93</v>
      </c>
      <c r="BL5" s="59" t="s">
        <v>94</v>
      </c>
      <c r="BM5" s="59" t="s">
        <v>95</v>
      </c>
      <c r="BN5" s="59" t="s">
        <v>96</v>
      </c>
      <c r="BO5" s="59" t="s">
        <v>97</v>
      </c>
      <c r="BP5" s="59" t="s">
        <v>98</v>
      </c>
      <c r="BQ5" s="59" t="s">
        <v>88</v>
      </c>
      <c r="BR5" s="59" t="s">
        <v>103</v>
      </c>
      <c r="BS5" s="59" t="s">
        <v>90</v>
      </c>
      <c r="BT5" s="59" t="s">
        <v>91</v>
      </c>
      <c r="BU5" s="59" t="s">
        <v>100</v>
      </c>
      <c r="BV5" s="59" t="s">
        <v>93</v>
      </c>
      <c r="BW5" s="59" t="s">
        <v>94</v>
      </c>
      <c r="BX5" s="59" t="s">
        <v>95</v>
      </c>
      <c r="BY5" s="59" t="s">
        <v>96</v>
      </c>
      <c r="BZ5" s="59" t="s">
        <v>97</v>
      </c>
      <c r="CA5" s="59" t="s">
        <v>98</v>
      </c>
      <c r="CB5" s="59" t="s">
        <v>104</v>
      </c>
      <c r="CC5" s="59" t="s">
        <v>89</v>
      </c>
      <c r="CD5" s="59" t="s">
        <v>101</v>
      </c>
      <c r="CE5" s="59" t="s">
        <v>91</v>
      </c>
      <c r="CF5" s="59" t="s">
        <v>100</v>
      </c>
      <c r="CG5" s="59" t="s">
        <v>93</v>
      </c>
      <c r="CH5" s="59" t="s">
        <v>94</v>
      </c>
      <c r="CI5" s="59" t="s">
        <v>95</v>
      </c>
      <c r="CJ5" s="59" t="s">
        <v>96</v>
      </c>
      <c r="CK5" s="59" t="s">
        <v>97</v>
      </c>
      <c r="CL5" s="59" t="s">
        <v>98</v>
      </c>
      <c r="CM5" s="150"/>
      <c r="CN5" s="150"/>
      <c r="CO5" s="59" t="s">
        <v>88</v>
      </c>
      <c r="CP5" s="59" t="s">
        <v>105</v>
      </c>
      <c r="CQ5" s="59" t="s">
        <v>90</v>
      </c>
      <c r="CR5" s="59" t="s">
        <v>91</v>
      </c>
      <c r="CS5" s="59" t="s">
        <v>100</v>
      </c>
      <c r="CT5" s="59" t="s">
        <v>93</v>
      </c>
      <c r="CU5" s="59" t="s">
        <v>94</v>
      </c>
      <c r="CV5" s="59" t="s">
        <v>95</v>
      </c>
      <c r="CW5" s="59" t="s">
        <v>96</v>
      </c>
      <c r="CX5" s="59" t="s">
        <v>97</v>
      </c>
      <c r="CY5" s="59" t="s">
        <v>98</v>
      </c>
      <c r="CZ5" s="59" t="s">
        <v>88</v>
      </c>
      <c r="DA5" s="59" t="s">
        <v>89</v>
      </c>
      <c r="DB5" s="59" t="s">
        <v>90</v>
      </c>
      <c r="DC5" s="59" t="s">
        <v>99</v>
      </c>
      <c r="DD5" s="59" t="s">
        <v>92</v>
      </c>
      <c r="DE5" s="59" t="s">
        <v>93</v>
      </c>
      <c r="DF5" s="59" t="s">
        <v>94</v>
      </c>
      <c r="DG5" s="59" t="s">
        <v>95</v>
      </c>
      <c r="DH5" s="59" t="s">
        <v>96</v>
      </c>
      <c r="DI5" s="59" t="s">
        <v>97</v>
      </c>
      <c r="DJ5" s="59" t="s">
        <v>35</v>
      </c>
      <c r="DK5" s="59" t="s">
        <v>88</v>
      </c>
      <c r="DL5" s="59" t="s">
        <v>89</v>
      </c>
      <c r="DM5" s="59" t="s">
        <v>90</v>
      </c>
      <c r="DN5" s="59" t="s">
        <v>99</v>
      </c>
      <c r="DO5" s="59" t="s">
        <v>100</v>
      </c>
      <c r="DP5" s="59" t="s">
        <v>93</v>
      </c>
      <c r="DQ5" s="59" t="s">
        <v>94</v>
      </c>
      <c r="DR5" s="59" t="s">
        <v>95</v>
      </c>
      <c r="DS5" s="59" t="s">
        <v>96</v>
      </c>
      <c r="DT5" s="59" t="s">
        <v>97</v>
      </c>
      <c r="DU5" s="59" t="s">
        <v>98</v>
      </c>
    </row>
    <row r="6" spans="1:125" s="66" customFormat="1" x14ac:dyDescent="0.15">
      <c r="A6" s="49" t="s">
        <v>106</v>
      </c>
      <c r="B6" s="60">
        <f>B8</f>
        <v>2018</v>
      </c>
      <c r="C6" s="60">
        <f t="shared" ref="C6:X6" si="1">C8</f>
        <v>12068</v>
      </c>
      <c r="D6" s="60">
        <f t="shared" si="1"/>
        <v>47</v>
      </c>
      <c r="E6" s="60">
        <f t="shared" si="1"/>
        <v>14</v>
      </c>
      <c r="F6" s="60">
        <f t="shared" si="1"/>
        <v>0</v>
      </c>
      <c r="G6" s="60">
        <f t="shared" si="1"/>
        <v>1</v>
      </c>
      <c r="H6" s="60" t="str">
        <f>SUBSTITUTE(H8,"　","")</f>
        <v>北海道釧路市</v>
      </c>
      <c r="I6" s="60" t="str">
        <f t="shared" si="1"/>
        <v>釧路河畔駐車場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18</v>
      </c>
      <c r="S6" s="62" t="str">
        <f t="shared" si="1"/>
        <v>商業施設</v>
      </c>
      <c r="T6" s="62" t="str">
        <f t="shared" si="1"/>
        <v>有</v>
      </c>
      <c r="U6" s="63">
        <f t="shared" si="1"/>
        <v>5700</v>
      </c>
      <c r="V6" s="63">
        <f t="shared" si="1"/>
        <v>202</v>
      </c>
      <c r="W6" s="63">
        <f t="shared" si="1"/>
        <v>220</v>
      </c>
      <c r="X6" s="62" t="str">
        <f t="shared" si="1"/>
        <v>代行制</v>
      </c>
      <c r="Y6" s="64">
        <f>IF(Y8="-",NA(),Y8)</f>
        <v>180.9</v>
      </c>
      <c r="Z6" s="64">
        <f t="shared" ref="Z6:AH6" si="2">IF(Z8="-",NA(),Z8)</f>
        <v>160.4</v>
      </c>
      <c r="AA6" s="64">
        <f t="shared" si="2"/>
        <v>153.6</v>
      </c>
      <c r="AB6" s="64">
        <f t="shared" si="2"/>
        <v>173.1</v>
      </c>
      <c r="AC6" s="64">
        <f t="shared" si="2"/>
        <v>180.8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1.4</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4</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45.8</v>
      </c>
      <c r="BG6" s="64">
        <f t="shared" ref="BG6:BO6" si="5">IF(BG8="-",NA(),BG8)</f>
        <v>41.2</v>
      </c>
      <c r="BH6" s="64">
        <f t="shared" si="5"/>
        <v>38.299999999999997</v>
      </c>
      <c r="BI6" s="64">
        <f t="shared" si="5"/>
        <v>45.1</v>
      </c>
      <c r="BJ6" s="64">
        <f t="shared" si="5"/>
        <v>48.3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23325</v>
      </c>
      <c r="BR6" s="65">
        <f t="shared" ref="BR6:BZ6" si="6">IF(BR8="-",NA(),BR8)</f>
        <v>20189</v>
      </c>
      <c r="BS6" s="65">
        <f t="shared" si="6"/>
        <v>18489</v>
      </c>
      <c r="BT6" s="65">
        <f t="shared" si="6"/>
        <v>21223</v>
      </c>
      <c r="BU6" s="65">
        <f t="shared" si="6"/>
        <v>22932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186877</v>
      </c>
      <c r="CN6" s="63">
        <f t="shared" si="7"/>
        <v>6233</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152</v>
      </c>
      <c r="DL6" s="64">
        <f t="shared" ref="DL6:DT6" si="9">IF(DL8="-",NA(),DL8)</f>
        <v>153</v>
      </c>
      <c r="DM6" s="64">
        <f t="shared" si="9"/>
        <v>149</v>
      </c>
      <c r="DN6" s="64">
        <f t="shared" si="9"/>
        <v>143.1</v>
      </c>
      <c r="DO6" s="64">
        <f t="shared" si="9"/>
        <v>144.1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12068</v>
      </c>
      <c r="D7" s="60">
        <f t="shared" si="10"/>
        <v>47</v>
      </c>
      <c r="E7" s="60">
        <f t="shared" si="10"/>
        <v>14</v>
      </c>
      <c r="F7" s="60">
        <f t="shared" si="10"/>
        <v>0</v>
      </c>
      <c r="G7" s="60">
        <f t="shared" si="10"/>
        <v>1</v>
      </c>
      <c r="H7" s="60" t="str">
        <f t="shared" si="10"/>
        <v>北海道　釧路市</v>
      </c>
      <c r="I7" s="60" t="str">
        <f t="shared" si="10"/>
        <v>釧路河畔駐車場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18</v>
      </c>
      <c r="S7" s="62" t="str">
        <f t="shared" si="10"/>
        <v>商業施設</v>
      </c>
      <c r="T7" s="62" t="str">
        <f t="shared" si="10"/>
        <v>有</v>
      </c>
      <c r="U7" s="63">
        <f t="shared" si="10"/>
        <v>5700</v>
      </c>
      <c r="V7" s="63">
        <f t="shared" si="10"/>
        <v>202</v>
      </c>
      <c r="W7" s="63">
        <f t="shared" si="10"/>
        <v>220</v>
      </c>
      <c r="X7" s="62" t="str">
        <f t="shared" si="10"/>
        <v>代行制</v>
      </c>
      <c r="Y7" s="64">
        <f>Y8</f>
        <v>180.9</v>
      </c>
      <c r="Z7" s="64">
        <f t="shared" ref="Z7:AH7" si="11">Z8</f>
        <v>160.4</v>
      </c>
      <c r="AA7" s="64">
        <f t="shared" si="11"/>
        <v>153.6</v>
      </c>
      <c r="AB7" s="64">
        <f t="shared" si="11"/>
        <v>173.1</v>
      </c>
      <c r="AC7" s="64">
        <f t="shared" si="11"/>
        <v>180.8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1.4</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4</v>
      </c>
      <c r="AY7" s="65">
        <f t="shared" si="13"/>
        <v>0</v>
      </c>
      <c r="AZ7" s="65">
        <f t="shared" si="13"/>
        <v>23</v>
      </c>
      <c r="BA7" s="65">
        <f t="shared" si="13"/>
        <v>22</v>
      </c>
      <c r="BB7" s="65">
        <f t="shared" si="13"/>
        <v>16</v>
      </c>
      <c r="BC7" s="65">
        <f t="shared" si="13"/>
        <v>21</v>
      </c>
      <c r="BD7" s="65">
        <f t="shared" si="13"/>
        <v>17</v>
      </c>
      <c r="BE7" s="63"/>
      <c r="BF7" s="64">
        <f>BF8</f>
        <v>45.8</v>
      </c>
      <c r="BG7" s="64">
        <f t="shared" ref="BG7:BO7" si="14">BG8</f>
        <v>41.2</v>
      </c>
      <c r="BH7" s="64">
        <f t="shared" si="14"/>
        <v>38.299999999999997</v>
      </c>
      <c r="BI7" s="64">
        <f t="shared" si="14"/>
        <v>45.1</v>
      </c>
      <c r="BJ7" s="64">
        <f t="shared" si="14"/>
        <v>48.3</v>
      </c>
      <c r="BK7" s="64">
        <f t="shared" si="14"/>
        <v>40.700000000000003</v>
      </c>
      <c r="BL7" s="64">
        <f t="shared" si="14"/>
        <v>38.200000000000003</v>
      </c>
      <c r="BM7" s="64">
        <f t="shared" si="14"/>
        <v>34.6</v>
      </c>
      <c r="BN7" s="64">
        <f t="shared" si="14"/>
        <v>37.6</v>
      </c>
      <c r="BO7" s="64">
        <f t="shared" si="14"/>
        <v>33.200000000000003</v>
      </c>
      <c r="BP7" s="61"/>
      <c r="BQ7" s="65">
        <f>BQ8</f>
        <v>23325</v>
      </c>
      <c r="BR7" s="65">
        <f t="shared" ref="BR7:BZ7" si="15">BR8</f>
        <v>20189</v>
      </c>
      <c r="BS7" s="65">
        <f t="shared" si="15"/>
        <v>18489</v>
      </c>
      <c r="BT7" s="65">
        <f t="shared" si="15"/>
        <v>21223</v>
      </c>
      <c r="BU7" s="65">
        <f t="shared" si="15"/>
        <v>22932</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186877</v>
      </c>
      <c r="CN7" s="63">
        <f>CN8</f>
        <v>6233</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152</v>
      </c>
      <c r="DL7" s="64">
        <f t="shared" ref="DL7:DT7" si="17">DL8</f>
        <v>153</v>
      </c>
      <c r="DM7" s="64">
        <f t="shared" si="17"/>
        <v>149</v>
      </c>
      <c r="DN7" s="64">
        <f t="shared" si="17"/>
        <v>143.1</v>
      </c>
      <c r="DO7" s="64">
        <f t="shared" si="17"/>
        <v>144.1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12068</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18</v>
      </c>
      <c r="S8" s="69" t="s">
        <v>120</v>
      </c>
      <c r="T8" s="69" t="s">
        <v>121</v>
      </c>
      <c r="U8" s="70">
        <v>5700</v>
      </c>
      <c r="V8" s="70">
        <v>202</v>
      </c>
      <c r="W8" s="70">
        <v>220</v>
      </c>
      <c r="X8" s="69" t="s">
        <v>122</v>
      </c>
      <c r="Y8" s="71">
        <v>180.9</v>
      </c>
      <c r="Z8" s="71">
        <v>160.4</v>
      </c>
      <c r="AA8" s="71">
        <v>153.6</v>
      </c>
      <c r="AB8" s="71">
        <v>173.1</v>
      </c>
      <c r="AC8" s="71">
        <v>180.8</v>
      </c>
      <c r="AD8" s="71">
        <v>385.5</v>
      </c>
      <c r="AE8" s="71">
        <v>419.4</v>
      </c>
      <c r="AF8" s="71">
        <v>371</v>
      </c>
      <c r="AG8" s="71">
        <v>509.2</v>
      </c>
      <c r="AH8" s="71">
        <v>449.1</v>
      </c>
      <c r="AI8" s="68">
        <v>297.10000000000002</v>
      </c>
      <c r="AJ8" s="71">
        <v>0</v>
      </c>
      <c r="AK8" s="71">
        <v>0</v>
      </c>
      <c r="AL8" s="71">
        <v>0</v>
      </c>
      <c r="AM8" s="71">
        <v>1.4</v>
      </c>
      <c r="AN8" s="71">
        <v>0</v>
      </c>
      <c r="AO8" s="71">
        <v>3.5</v>
      </c>
      <c r="AP8" s="71">
        <v>3.2</v>
      </c>
      <c r="AQ8" s="71">
        <v>2.9</v>
      </c>
      <c r="AR8" s="71">
        <v>6</v>
      </c>
      <c r="AS8" s="71">
        <v>3.8</v>
      </c>
      <c r="AT8" s="68">
        <v>5.3</v>
      </c>
      <c r="AU8" s="72">
        <v>0</v>
      </c>
      <c r="AV8" s="72">
        <v>0</v>
      </c>
      <c r="AW8" s="72">
        <v>0</v>
      </c>
      <c r="AX8" s="72">
        <v>4</v>
      </c>
      <c r="AY8" s="72">
        <v>0</v>
      </c>
      <c r="AZ8" s="72">
        <v>23</v>
      </c>
      <c r="BA8" s="72">
        <v>22</v>
      </c>
      <c r="BB8" s="72">
        <v>16</v>
      </c>
      <c r="BC8" s="72">
        <v>21</v>
      </c>
      <c r="BD8" s="72">
        <v>17</v>
      </c>
      <c r="BE8" s="72">
        <v>30</v>
      </c>
      <c r="BF8" s="71">
        <v>45.8</v>
      </c>
      <c r="BG8" s="71">
        <v>41.2</v>
      </c>
      <c r="BH8" s="71">
        <v>38.299999999999997</v>
      </c>
      <c r="BI8" s="71">
        <v>45.1</v>
      </c>
      <c r="BJ8" s="71">
        <v>48.3</v>
      </c>
      <c r="BK8" s="71">
        <v>40.700000000000003</v>
      </c>
      <c r="BL8" s="71">
        <v>38.200000000000003</v>
      </c>
      <c r="BM8" s="71">
        <v>34.6</v>
      </c>
      <c r="BN8" s="71">
        <v>37.6</v>
      </c>
      <c r="BO8" s="71">
        <v>33.200000000000003</v>
      </c>
      <c r="BP8" s="68">
        <v>26.3</v>
      </c>
      <c r="BQ8" s="72">
        <v>23325</v>
      </c>
      <c r="BR8" s="72">
        <v>20189</v>
      </c>
      <c r="BS8" s="72">
        <v>18489</v>
      </c>
      <c r="BT8" s="73">
        <v>21223</v>
      </c>
      <c r="BU8" s="73">
        <v>22932</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186877</v>
      </c>
      <c r="CN8" s="70">
        <v>6233</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152</v>
      </c>
      <c r="DL8" s="71">
        <v>153</v>
      </c>
      <c r="DM8" s="71">
        <v>149</v>
      </c>
      <c r="DN8" s="71">
        <v>143.1</v>
      </c>
      <c r="DO8" s="71">
        <v>144.1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前岡 完治</cp:lastModifiedBy>
  <cp:lastPrinted>2020-01-31T04:09:16Z</cp:lastPrinted>
  <dcterms:created xsi:type="dcterms:W3CDTF">2019-12-05T07:19:54Z</dcterms:created>
  <dcterms:modified xsi:type="dcterms:W3CDTF">2020-06-05T02:46:28Z</dcterms:modified>
  <cp:category/>
</cp:coreProperties>
</file>