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18年度\20190305Fwd 【連絡】平成29年度決算に係る経営比較分析表のホームページ掲載日について\"/>
    </mc:Choice>
  </mc:AlternateContent>
  <xr:revisionPtr revIDLastSave="0" documentId="13_ncr:1_{AD5760AD-43A2-4D4A-9438-C182367349BE}" xr6:coauthVersionLast="45" xr6:coauthVersionMax="45" xr10:uidLastSave="{00000000-0000-0000-0000-000000000000}"/>
  <workbookProtection workbookAlgorithmName="SHA-512" workbookHashValue="Swdtr8JU+NIJ7uy/f1WpAGuS1JvCV1bMVYVUrSKuXQXIecKrr+z5hvvlFeihbFeOTkMJVaONqt0GDX9shNlfNw==" workbookSaltValue="5qbJYE7dOba5eYD999jllQ=="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KA78" i="4" s="1"/>
  <c r="DD7" i="5"/>
  <c r="MI77" i="4" s="1"/>
  <c r="DC7" i="5"/>
  <c r="DB7" i="5"/>
  <c r="DA7" i="5"/>
  <c r="CZ7" i="5"/>
  <c r="KA77" i="4" s="1"/>
  <c r="CN7" i="5"/>
  <c r="CM7" i="5"/>
  <c r="BZ7" i="5"/>
  <c r="BY7" i="5"/>
  <c r="LH53" i="4" s="1"/>
  <c r="BX7" i="5"/>
  <c r="BW7" i="5"/>
  <c r="BV7" i="5"/>
  <c r="BU7" i="5"/>
  <c r="BT7" i="5"/>
  <c r="BS7" i="5"/>
  <c r="BR7" i="5"/>
  <c r="BQ7" i="5"/>
  <c r="BO7" i="5"/>
  <c r="BN7" i="5"/>
  <c r="BM7" i="5"/>
  <c r="BL7" i="5"/>
  <c r="BK7" i="5"/>
  <c r="BJ7" i="5"/>
  <c r="BI7" i="5"/>
  <c r="GQ52" i="4" s="1"/>
  <c r="BH7" i="5"/>
  <c r="FX52" i="4" s="1"/>
  <c r="BG7" i="5"/>
  <c r="BF7" i="5"/>
  <c r="BD7" i="5"/>
  <c r="BC7" i="5"/>
  <c r="BB7" i="5"/>
  <c r="BA7" i="5"/>
  <c r="AZ7" i="5"/>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FE52" i="4"/>
  <c r="EL52" i="4"/>
  <c r="BZ52" i="4"/>
  <c r="BG52" i="4"/>
  <c r="AN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CF8" i="4"/>
  <c r="AQ8" i="4"/>
  <c r="B6" i="4"/>
  <c r="MI76" i="4" l="1"/>
  <c r="IT76" i="4"/>
  <c r="CS51" i="4"/>
  <c r="HJ30" i="4"/>
  <c r="MA30" i="4"/>
  <c r="CS30" i="4"/>
  <c r="BZ76" i="4"/>
  <c r="MA51" i="4"/>
  <c r="HJ51" i="4"/>
  <c r="C11" i="5"/>
  <c r="D11" i="5"/>
  <c r="E11" i="5"/>
  <c r="B11" i="5"/>
  <c r="BK76" i="4" l="1"/>
  <c r="LH51" i="4"/>
  <c r="LT76" i="4"/>
  <c r="GQ51" i="4"/>
  <c r="LH30" i="4"/>
  <c r="IE76" i="4"/>
  <c r="GQ30" i="4"/>
  <c r="BZ51" i="4"/>
  <c r="BZ30" i="4"/>
  <c r="AV76" i="4"/>
  <c r="KO51" i="4"/>
  <c r="FX51" i="4"/>
  <c r="HP76" i="4"/>
  <c r="BG51" i="4"/>
  <c r="FX30" i="4"/>
  <c r="LE76" i="4"/>
  <c r="KO30" i="4"/>
  <c r="BG30" i="4"/>
  <c r="JV30" i="4"/>
  <c r="HA76" i="4"/>
  <c r="FE30" i="4"/>
  <c r="AN30" i="4"/>
  <c r="AN51" i="4"/>
  <c r="AG76" i="4"/>
  <c r="JV51" i="4"/>
  <c r="KP76" i="4"/>
  <c r="FE51" i="4"/>
  <c r="KA76" i="4"/>
  <c r="EL51" i="4"/>
  <c r="GL76" i="4"/>
  <c r="U51" i="4"/>
  <c r="EL30" i="4"/>
  <c r="U30" i="4"/>
  <c r="R76" i="4"/>
  <c r="JC51" i="4"/>
  <c r="JC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<sst xmlns="http://schemas.openxmlformats.org/spreadsheetml/2006/main" count="287" uniqueCount="142">
  <si>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</si>
  <si>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</si>
  <si>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</si>
  <si>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</si>
  <si>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</si>
  <si>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</si>
  <si>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</si>
  <si>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</si>
  <si>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</si>
  <si>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</si>
  <si>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</si>
  <si>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</si>
  <si>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</si>
  <si>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</si>
  <si>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</si>
  <si>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</si>
  <si>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</si>
  <si>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</si>
  <si>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</si>
  <si>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</si>
  <si>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</si>
  <si>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</si>
  <si>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</si>
  <si>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</si>
  <si>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</si>
  <si>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</si>
  <si>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</si>
  <si>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</si>
  <si>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</si>
  <si>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</si>
  <si>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</si>
  <si>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</si>
  <si>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</si>
  <si>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</si>
  <si>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</si>
  <si>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</si>
  <si>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</si>
  <si>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</si>
  <si>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</si>
  <si>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</si>
  <si>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</si>
  <si>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</si>
  <si>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</si>
  <si>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</si>
  <si>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</si>
  <si>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</si>
  <si>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</si>
  <si>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</si>
  <si>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</si>
  <si>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</si>
  <si>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</si>
  <si>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</si>
  <si>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</si>
  <si>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</si>
  <si>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</si>
  <si>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</si>
  <si>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</si>
  <si>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</si>
  <si>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</si>
  <si>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</si>
  <si>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</si>
  <si>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</si>
  <si>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</si>
  <si>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</si>
  <si>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</si>
  <si>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</si>
  <si>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</si>
  <si>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</si>
  <si>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</si>
  <si>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</si>
  <si>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</si>
  <si>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</si>
  <si>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</si>
  <si>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</si>
  <si>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</si>
  <si>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</si>
  <si>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</si>
  <si>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</si>
  <si>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</si>
  <si>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</si>
  <si>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</si>
  <si>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</si>
  <si>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</si>
  <si>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</si>
  <si>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</si>
  <si>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</si>
  <si>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</si>
  <si>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</si>
  <si>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</si>
  <si>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</si>
  <si>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</si>
  <si>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</si>
  <si>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</si>
  <si>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</si>
  <si>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</si>
  <si>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</si>
  <si>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</si>
  <si>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</si>
  <si>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</si>
  <si>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</si>
  <si>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</si>
  <si>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</si>
  <si>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</si>
  <si>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</si>
  <si>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</si>
  <si>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</si>
  <si>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</si>
  <si>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</si>
  <si>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</si>
  <si>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</si>
  <si>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</si>
  <si>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</si>
  <si>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</si>
  <si>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</si>
  <si>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</si>
  <si>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</si>
  <si>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</si>
  <si>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</si>
  <si>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</si>
  <si>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</si>
  <si>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釧路市</t>
  </si>
  <si>
    <t>釧路錦町駐車場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</si>
  <si>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</si>
  <si>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</si>
  <si>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</si>
  <si>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</si>
  <si>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</si>
  <si>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</si>
  <si>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</si>
  <si>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</si>
  <si>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</si>
  <si>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</si>
  <si>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</si>
  <si>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</si>
  <si>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</si>
  <si>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</si>
  <si>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</si>
  <si>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</si>
  <si>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平均値を下回ってはいるが、市民のほか観光客等地域外からの来訪者による一定の利用を維持している。</t>
  </si>
  <si>
    <t>　本施設については、一定の利用を維持しており、H31年度に企業債の償還が完了することから、以降は収支が改善する予定である。また、都心部まちづくりの推進に伴い、駐車場の利用増加が見込まれていることから、今後も健全経営に努める。
　経営戦略については、平成３２年度までに策定を目指す。</t>
  </si>
  <si>
    <t xml:space="preserve">①収益的収支比率
　H31年度まで企業債の償還が続き、数値が100％未満で平均値を下回っており、単年度の収支が赤字であることを表している。
②他会計補助金比率
　繰出基準に基づく繰入金であり、一般会計からの繰入金等への依存度は小さい。
③駐車台数一台当たりの他会計補助金額
　繰出基準に基づく繰入金であり、一般会計からの繰入金等への依存度は小さい。
④売上高GOP比率
　料金収入等の増加に伴い、数値が増加傾向であり、平均値を上回っている。
⑤EBITDA
　料金収入等の増加に伴い、数値が増加傾向であり、平均値を上回っている。
</t>
    <phoneticPr fontId="5"/>
  </si>
  <si>
    <t xml:space="preserve">⑦敷地の地価
　駐車場用地周辺の地価との比較において数値は低くなっている。
⑧設備投資見込額
　建設から20年が経過し、施設・設備の老朽化が進んでいることから、耐久状況を見ながら適切な時期に設備投資を実施していく必要がある。
⑩企業債残高対料金収入比率
　数値が減少傾向にあり、平均値を下回っていることから、企業債残高の規模は小さい。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</si>
</sst>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44.4</c:v>
                </c:pt>
                <c:pt idx="1">
                  <c:v>49.8</c:v>
                </c:pt>
                <c:pt idx="2">
                  <c:v>50.6</c:v>
                </c:pt>
                <c:pt idx="3">
                  <c:v>49.6</c:v>
                </c:pt>
                <c:pt idx="4">
                  <c:v>92.4</c:v>
                </c:pt>
              </c:numCache>
            </c:numRef>
          </c:val>
          <c:extLst>
            <c:ext xmlns:c16="http://schemas.microsoft.com/office/drawing/2014/chart" uri="{C3380CC4-5D6E-409C-BE32-E72D297353CC}">
              <c16:uniqueId val="{00000000-5466-4D64-A0E1-E1D917A315E8}"/>
            </c:ext>
          </c:extLst>
        </c:ser>
        <c:dLbls>
          <c:showLegendKey val="0"/>
          <c:showVal val="0"/>
          <c:showCatName val="0"/>
          <c:showSerName val="0"/>
          <c:showPercent val="0"/>
          <c:showBubbleSize val="0"/>
        </c:dLbls>
        <c:gapWidth val="150"/>
        <c:axId val="35470336"/>
        <c:axId val="354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5466-4D64-A0E1-E1D917A315E8}"/>
            </c:ext>
          </c:extLst>
        </c:ser>
        <c:dLbls>
          <c:showLegendKey val="0"/>
          <c:showVal val="0"/>
          <c:showCatName val="0"/>
          <c:showSerName val="0"/>
          <c:showPercent val="0"/>
          <c:showBubbleSize val="0"/>
        </c:dLbls>
        <c:marker val="1"/>
        <c:smooth val="0"/>
        <c:axId val="35470336"/>
        <c:axId val="35472512"/>
      </c:lineChart>
      <c:dateAx>
        <c:axId val="35470336"/>
        <c:scaling>
          <c:orientation val="minMax"/>
        </c:scaling>
        <c:delete val="1"/>
        <c:axPos val="b"/>
        <c:numFmt formatCode="ge" sourceLinked="1"/>
        <c:majorTickMark val="none"/>
        <c:minorTickMark val="none"/>
        <c:tickLblPos val="none"/>
        <c:crossAx val="35472512"/>
        <c:crosses val="autoZero"/>
        <c:auto val="1"/>
        <c:lblOffset val="100"/>
        <c:baseTimeUnit val="years"/>
      </c:dateAx>
      <c:valAx>
        <c:axId val="354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753.8</c:v>
                </c:pt>
                <c:pt idx="1">
                  <c:v>482.4</c:v>
                </c:pt>
                <c:pt idx="2">
                  <c:v>271.39999999999998</c:v>
                </c:pt>
                <c:pt idx="3">
                  <c:v>97.6</c:v>
                </c:pt>
                <c:pt idx="4">
                  <c:v>29.4</c:v>
                </c:pt>
              </c:numCache>
            </c:numRef>
          </c:val>
          <c:extLst>
            <c:ext xmlns:c16="http://schemas.microsoft.com/office/drawing/2014/chart" uri="{C3380CC4-5D6E-409C-BE32-E72D297353CC}">
              <c16:uniqueId val="{00000000-240A-4A0C-B7DC-50F92F20570D}"/>
            </c:ext>
          </c:extLst>
        </c:ser>
        <c:dLbls>
          <c:showLegendKey val="0"/>
          <c:showVal val="0"/>
          <c:showCatName val="0"/>
          <c:showSerName val="0"/>
          <c:showPercent val="0"/>
          <c:showBubbleSize val="0"/>
        </c:dLbls>
        <c:gapWidth val="150"/>
        <c:axId val="35527680"/>
        <c:axId val="355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240A-4A0C-B7DC-50F92F20570D}"/>
            </c:ext>
          </c:extLst>
        </c:ser>
        <c:dLbls>
          <c:showLegendKey val="0"/>
          <c:showVal val="0"/>
          <c:showCatName val="0"/>
          <c:showSerName val="0"/>
          <c:showPercent val="0"/>
          <c:showBubbleSize val="0"/>
        </c:dLbls>
        <c:marker val="1"/>
        <c:smooth val="0"/>
        <c:axId val="35527680"/>
        <c:axId val="35533952"/>
      </c:lineChart>
      <c:dateAx>
        <c:axId val="35527680"/>
        <c:scaling>
          <c:orientation val="minMax"/>
        </c:scaling>
        <c:delete val="1"/>
        <c:axPos val="b"/>
        <c:numFmt formatCode="ge" sourceLinked="1"/>
        <c:majorTickMark val="none"/>
        <c:minorTickMark val="none"/>
        <c:tickLblPos val="none"/>
        <c:crossAx val="35533952"/>
        <c:crosses val="autoZero"/>
        <c:auto val="1"/>
        <c:lblOffset val="100"/>
        <c:baseTimeUnit val="years"/>
      </c:dateAx>
      <c:valAx>
        <c:axId val="355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750E-4989-BAA6-146291E1CCA4}"/>
            </c:ext>
          </c:extLst>
        </c:ser>
        <c:dLbls>
          <c:showLegendKey val="0"/>
          <c:showVal val="0"/>
          <c:showCatName val="0"/>
          <c:showSerName val="0"/>
          <c:showPercent val="0"/>
          <c:showBubbleSize val="0"/>
        </c:dLbls>
        <c:gapWidth val="150"/>
        <c:axId val="35568256"/>
        <c:axId val="355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0E-4989-BAA6-146291E1CCA4}"/>
            </c:ext>
          </c:extLst>
        </c:ser>
        <c:dLbls>
          <c:showLegendKey val="0"/>
          <c:showVal val="0"/>
          <c:showCatName val="0"/>
          <c:showSerName val="0"/>
          <c:showPercent val="0"/>
          <c:showBubbleSize val="0"/>
        </c:dLbls>
        <c:marker val="1"/>
        <c:smooth val="0"/>
        <c:axId val="35568256"/>
        <c:axId val="35582720"/>
      </c:lineChart>
      <c:dateAx>
        <c:axId val="35568256"/>
        <c:scaling>
          <c:orientation val="minMax"/>
        </c:scaling>
        <c:delete val="1"/>
        <c:axPos val="b"/>
        <c:numFmt formatCode="ge" sourceLinked="1"/>
        <c:majorTickMark val="none"/>
        <c:minorTickMark val="none"/>
        <c:tickLblPos val="none"/>
        <c:crossAx val="35582720"/>
        <c:crosses val="autoZero"/>
        <c:auto val="1"/>
        <c:lblOffset val="100"/>
        <c:baseTimeUnit val="years"/>
      </c:dateAx>
      <c:valAx>
        <c:axId val="3558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BEA-411C-B28D-2D2F26000D87}"/>
            </c:ext>
          </c:extLst>
        </c:ser>
        <c:dLbls>
          <c:showLegendKey val="0"/>
          <c:showVal val="0"/>
          <c:showCatName val="0"/>
          <c:showSerName val="0"/>
          <c:showPercent val="0"/>
          <c:showBubbleSize val="0"/>
        </c:dLbls>
        <c:gapWidth val="150"/>
        <c:axId val="84703488"/>
        <c:axId val="847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EA-411C-B28D-2D2F26000D87}"/>
            </c:ext>
          </c:extLst>
        </c:ser>
        <c:dLbls>
          <c:showLegendKey val="0"/>
          <c:showVal val="0"/>
          <c:showCatName val="0"/>
          <c:showSerName val="0"/>
          <c:showPercent val="0"/>
          <c:showBubbleSize val="0"/>
        </c:dLbls>
        <c:marker val="1"/>
        <c:smooth val="0"/>
        <c:axId val="84703488"/>
        <c:axId val="84705664"/>
      </c:lineChart>
      <c:dateAx>
        <c:axId val="84703488"/>
        <c:scaling>
          <c:orientation val="minMax"/>
        </c:scaling>
        <c:delete val="1"/>
        <c:axPos val="b"/>
        <c:numFmt formatCode="ge" sourceLinked="1"/>
        <c:majorTickMark val="none"/>
        <c:minorTickMark val="none"/>
        <c:tickLblPos val="none"/>
        <c:crossAx val="84705664"/>
        <c:crosses val="autoZero"/>
        <c:auto val="1"/>
        <c:lblOffset val="100"/>
        <c:baseTimeUnit val="years"/>
      </c:dateAx>
      <c:valAx>
        <c:axId val="847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c:v>
                </c:pt>
                <c:pt idx="1">
                  <c:v>4.5999999999999996</c:v>
                </c:pt>
                <c:pt idx="2">
                  <c:v>3.1</c:v>
                </c:pt>
                <c:pt idx="3">
                  <c:v>1.7</c:v>
                </c:pt>
                <c:pt idx="4">
                  <c:v>1</c:v>
                </c:pt>
              </c:numCache>
            </c:numRef>
          </c:val>
          <c:extLst>
            <c:ext xmlns:c16="http://schemas.microsoft.com/office/drawing/2014/chart" uri="{C3380CC4-5D6E-409C-BE32-E72D297353CC}">
              <c16:uniqueId val="{00000000-7100-4145-A84F-AE9F71105641}"/>
            </c:ext>
          </c:extLst>
        </c:ser>
        <c:dLbls>
          <c:showLegendKey val="0"/>
          <c:showVal val="0"/>
          <c:showCatName val="0"/>
          <c:showSerName val="0"/>
          <c:showPercent val="0"/>
          <c:showBubbleSize val="0"/>
        </c:dLbls>
        <c:gapWidth val="150"/>
        <c:axId val="84809600"/>
        <c:axId val="848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7100-4145-A84F-AE9F71105641}"/>
            </c:ext>
          </c:extLst>
        </c:ser>
        <c:dLbls>
          <c:showLegendKey val="0"/>
          <c:showVal val="0"/>
          <c:showCatName val="0"/>
          <c:showSerName val="0"/>
          <c:showPercent val="0"/>
          <c:showBubbleSize val="0"/>
        </c:dLbls>
        <c:marker val="1"/>
        <c:smooth val="0"/>
        <c:axId val="84809600"/>
        <c:axId val="84824064"/>
      </c:lineChart>
      <c:dateAx>
        <c:axId val="84809600"/>
        <c:scaling>
          <c:orientation val="minMax"/>
        </c:scaling>
        <c:delete val="1"/>
        <c:axPos val="b"/>
        <c:numFmt formatCode="ge" sourceLinked="1"/>
        <c:majorTickMark val="none"/>
        <c:minorTickMark val="none"/>
        <c:tickLblPos val="none"/>
        <c:crossAx val="84824064"/>
        <c:crosses val="autoZero"/>
        <c:auto val="1"/>
        <c:lblOffset val="100"/>
        <c:baseTimeUnit val="years"/>
      </c:dateAx>
      <c:valAx>
        <c:axId val="8482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0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80</c:v>
                </c:pt>
                <c:pt idx="1">
                  <c:v>54</c:v>
                </c:pt>
                <c:pt idx="2">
                  <c:v>37</c:v>
                </c:pt>
                <c:pt idx="3">
                  <c:v>21</c:v>
                </c:pt>
                <c:pt idx="4">
                  <c:v>6</c:v>
                </c:pt>
              </c:numCache>
            </c:numRef>
          </c:val>
          <c:extLst>
            <c:ext xmlns:c16="http://schemas.microsoft.com/office/drawing/2014/chart" uri="{C3380CC4-5D6E-409C-BE32-E72D297353CC}">
              <c16:uniqueId val="{00000000-3A36-4F5D-B01B-221A695C3E69}"/>
            </c:ext>
          </c:extLst>
        </c:ser>
        <c:dLbls>
          <c:showLegendKey val="0"/>
          <c:showVal val="0"/>
          <c:showCatName val="0"/>
          <c:showSerName val="0"/>
          <c:showPercent val="0"/>
          <c:showBubbleSize val="0"/>
        </c:dLbls>
        <c:gapWidth val="150"/>
        <c:axId val="84870656"/>
        <c:axId val="848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3A36-4F5D-B01B-221A695C3E69}"/>
            </c:ext>
          </c:extLst>
        </c:ser>
        <c:dLbls>
          <c:showLegendKey val="0"/>
          <c:showVal val="0"/>
          <c:showCatName val="0"/>
          <c:showSerName val="0"/>
          <c:showPercent val="0"/>
          <c:showBubbleSize val="0"/>
        </c:dLbls>
        <c:marker val="1"/>
        <c:smooth val="0"/>
        <c:axId val="84870656"/>
        <c:axId val="84872576"/>
      </c:lineChart>
      <c:dateAx>
        <c:axId val="84870656"/>
        <c:scaling>
          <c:orientation val="minMax"/>
        </c:scaling>
        <c:delete val="1"/>
        <c:axPos val="b"/>
        <c:numFmt formatCode="ge" sourceLinked="1"/>
        <c:majorTickMark val="none"/>
        <c:minorTickMark val="none"/>
        <c:tickLblPos val="none"/>
        <c:crossAx val="84872576"/>
        <c:crosses val="autoZero"/>
        <c:auto val="1"/>
        <c:lblOffset val="100"/>
        <c:baseTimeUnit val="years"/>
      </c:dateAx>
      <c:valAx>
        <c:axId val="8487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87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56.6</c:v>
                </c:pt>
                <c:pt idx="1">
                  <c:v>64.400000000000006</c:v>
                </c:pt>
                <c:pt idx="2">
                  <c:v>65.599999999999994</c:v>
                </c:pt>
                <c:pt idx="3">
                  <c:v>64.2</c:v>
                </c:pt>
                <c:pt idx="4">
                  <c:v>65.8</c:v>
                </c:pt>
              </c:numCache>
            </c:numRef>
          </c:val>
          <c:extLst>
            <c:ext xmlns:c16="http://schemas.microsoft.com/office/drawing/2014/chart" uri="{C3380CC4-5D6E-409C-BE32-E72D297353CC}">
              <c16:uniqueId val="{00000000-A25C-41FE-BEEA-561756DCC7AD}"/>
            </c:ext>
          </c:extLst>
        </c:ser>
        <c:dLbls>
          <c:showLegendKey val="0"/>
          <c:showVal val="0"/>
          <c:showCatName val="0"/>
          <c:showSerName val="0"/>
          <c:showPercent val="0"/>
          <c:showBubbleSize val="0"/>
        </c:dLbls>
        <c:gapWidth val="150"/>
        <c:axId val="84911232"/>
        <c:axId val="849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A25C-41FE-BEEA-561756DCC7AD}"/>
            </c:ext>
          </c:extLst>
        </c:ser>
        <c:dLbls>
          <c:showLegendKey val="0"/>
          <c:showVal val="0"/>
          <c:showCatName val="0"/>
          <c:showSerName val="0"/>
          <c:showPercent val="0"/>
          <c:showBubbleSize val="0"/>
        </c:dLbls>
        <c:marker val="1"/>
        <c:smooth val="0"/>
        <c:axId val="84911232"/>
        <c:axId val="84913152"/>
      </c:lineChart>
      <c:dateAx>
        <c:axId val="84911232"/>
        <c:scaling>
          <c:orientation val="minMax"/>
        </c:scaling>
        <c:delete val="1"/>
        <c:axPos val="b"/>
        <c:numFmt formatCode="ge" sourceLinked="1"/>
        <c:majorTickMark val="none"/>
        <c:minorTickMark val="none"/>
        <c:tickLblPos val="none"/>
        <c:crossAx val="84913152"/>
        <c:crosses val="autoZero"/>
        <c:auto val="1"/>
        <c:lblOffset val="100"/>
        <c:baseTimeUnit val="years"/>
      </c:dateAx>
      <c:valAx>
        <c:axId val="8491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42.5</c:v>
                </c:pt>
                <c:pt idx="1">
                  <c:v>49.4</c:v>
                </c:pt>
                <c:pt idx="2">
                  <c:v>49</c:v>
                </c:pt>
                <c:pt idx="3">
                  <c:v>51.7</c:v>
                </c:pt>
                <c:pt idx="4">
                  <c:v>52.2</c:v>
                </c:pt>
              </c:numCache>
            </c:numRef>
          </c:val>
          <c:extLst>
            <c:ext xmlns:c16="http://schemas.microsoft.com/office/drawing/2014/chart" uri="{C3380CC4-5D6E-409C-BE32-E72D297353CC}">
              <c16:uniqueId val="{00000000-68F7-4F3B-B5D5-A8D4E854B3A1}"/>
            </c:ext>
          </c:extLst>
        </c:ser>
        <c:dLbls>
          <c:showLegendKey val="0"/>
          <c:showVal val="0"/>
          <c:showCatName val="0"/>
          <c:showSerName val="0"/>
          <c:showPercent val="0"/>
          <c:showBubbleSize val="0"/>
        </c:dLbls>
        <c:gapWidth val="150"/>
        <c:axId val="85295872"/>
        <c:axId val="852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68F7-4F3B-B5D5-A8D4E854B3A1}"/>
            </c:ext>
          </c:extLst>
        </c:ser>
        <c:dLbls>
          <c:showLegendKey val="0"/>
          <c:showVal val="0"/>
          <c:showCatName val="0"/>
          <c:showSerName val="0"/>
          <c:showPercent val="0"/>
          <c:showBubbleSize val="0"/>
        </c:dLbls>
        <c:marker val="1"/>
        <c:smooth val="0"/>
        <c:axId val="85295872"/>
        <c:axId val="85297792"/>
      </c:lineChart>
      <c:dateAx>
        <c:axId val="85295872"/>
        <c:scaling>
          <c:orientation val="minMax"/>
        </c:scaling>
        <c:delete val="1"/>
        <c:axPos val="b"/>
        <c:numFmt formatCode="ge" sourceLinked="1"/>
        <c:majorTickMark val="none"/>
        <c:minorTickMark val="none"/>
        <c:tickLblPos val="none"/>
        <c:crossAx val="85297792"/>
        <c:crosses val="autoZero"/>
        <c:auto val="1"/>
        <c:lblOffset val="100"/>
        <c:baseTimeUnit val="years"/>
      </c:dateAx>
      <c:valAx>
        <c:axId val="8529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21766</c:v>
                </c:pt>
                <c:pt idx="1">
                  <c:v>30796</c:v>
                </c:pt>
                <c:pt idx="2">
                  <c:v>31610</c:v>
                </c:pt>
                <c:pt idx="3">
                  <c:v>33306</c:v>
                </c:pt>
                <c:pt idx="4">
                  <c:v>34291</c:v>
                </c:pt>
              </c:numCache>
            </c:numRef>
          </c:val>
          <c:extLst>
            <c:ext xmlns:c16="http://schemas.microsoft.com/office/drawing/2014/chart" uri="{C3380CC4-5D6E-409C-BE32-E72D297353CC}">
              <c16:uniqueId val="{00000000-675B-4324-A0CA-BA11FD486993}"/>
            </c:ext>
          </c:extLst>
        </c:ser>
        <c:dLbls>
          <c:showLegendKey val="0"/>
          <c:showVal val="0"/>
          <c:showCatName val="0"/>
          <c:showSerName val="0"/>
          <c:showPercent val="0"/>
          <c:showBubbleSize val="0"/>
        </c:dLbls>
        <c:gapWidth val="150"/>
        <c:axId val="85008384"/>
        <c:axId val="850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675B-4324-A0CA-BA11FD486993}"/>
            </c:ext>
          </c:extLst>
        </c:ser>
        <c:dLbls>
          <c:showLegendKey val="0"/>
          <c:showVal val="0"/>
          <c:showCatName val="0"/>
          <c:showSerName val="0"/>
          <c:showPercent val="0"/>
          <c:showBubbleSize val="0"/>
        </c:dLbls>
        <c:marker val="1"/>
        <c:smooth val="0"/>
        <c:axId val="85008384"/>
        <c:axId val="85010304"/>
      </c:lineChart>
      <c:dateAx>
        <c:axId val="85008384"/>
        <c:scaling>
          <c:orientation val="minMax"/>
        </c:scaling>
        <c:delete val="1"/>
        <c:axPos val="b"/>
        <c:numFmt formatCode="ge" sourceLinked="1"/>
        <c:majorTickMark val="none"/>
        <c:minorTickMark val="none"/>
        <c:tickLblPos val="none"/>
        <c:crossAx val="85010304"/>
        <c:crosses val="autoZero"/>
        <c:auto val="1"/>
        <c:lblOffset val="100"/>
        <c:baseTimeUnit val="years"/>
      </c:dateAx>
      <c:valAx>
        <c:axId val="8501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00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N13"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北海道釧路市　釧路錦町駐車場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12740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6" t="s">
        <v>140</v>
      </c>
      <c r="NE15" s="117"/>
      <c r="NF15" s="117"/>
      <c r="NG15" s="117"/>
      <c r="NH15" s="117"/>
      <c r="NI15" s="117"/>
      <c r="NJ15" s="117"/>
      <c r="NK15" s="117"/>
      <c r="NL15" s="117"/>
      <c r="NM15" s="117"/>
      <c r="NN15" s="117"/>
      <c r="NO15" s="117"/>
      <c r="NP15" s="117"/>
      <c r="NQ15" s="117"/>
      <c r="NR15" s="11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6"/>
      <c r="NE16" s="117"/>
      <c r="NF16" s="117"/>
      <c r="NG16" s="117"/>
      <c r="NH16" s="117"/>
      <c r="NI16" s="117"/>
      <c r="NJ16" s="117"/>
      <c r="NK16" s="117"/>
      <c r="NL16" s="117"/>
      <c r="NM16" s="117"/>
      <c r="NN16" s="117"/>
      <c r="NO16" s="117"/>
      <c r="NP16" s="117"/>
      <c r="NQ16" s="117"/>
      <c r="NR16" s="11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6"/>
      <c r="NE17" s="117"/>
      <c r="NF17" s="117"/>
      <c r="NG17" s="117"/>
      <c r="NH17" s="117"/>
      <c r="NI17" s="117"/>
      <c r="NJ17" s="117"/>
      <c r="NK17" s="117"/>
      <c r="NL17" s="117"/>
      <c r="NM17" s="117"/>
      <c r="NN17" s="117"/>
      <c r="NO17" s="117"/>
      <c r="NP17" s="117"/>
      <c r="NQ17" s="117"/>
      <c r="NR17" s="11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6"/>
      <c r="NE18" s="117"/>
      <c r="NF18" s="117"/>
      <c r="NG18" s="117"/>
      <c r="NH18" s="117"/>
      <c r="NI18" s="117"/>
      <c r="NJ18" s="117"/>
      <c r="NK18" s="117"/>
      <c r="NL18" s="117"/>
      <c r="NM18" s="117"/>
      <c r="NN18" s="117"/>
      <c r="NO18" s="117"/>
      <c r="NP18" s="117"/>
      <c r="NQ18" s="117"/>
      <c r="NR18" s="11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6"/>
      <c r="NE19" s="117"/>
      <c r="NF19" s="117"/>
      <c r="NG19" s="117"/>
      <c r="NH19" s="117"/>
      <c r="NI19" s="117"/>
      <c r="NJ19" s="117"/>
      <c r="NK19" s="117"/>
      <c r="NL19" s="117"/>
      <c r="NM19" s="117"/>
      <c r="NN19" s="117"/>
      <c r="NO19" s="117"/>
      <c r="NP19" s="117"/>
      <c r="NQ19" s="117"/>
      <c r="NR19" s="11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6"/>
      <c r="NE20" s="117"/>
      <c r="NF20" s="117"/>
      <c r="NG20" s="117"/>
      <c r="NH20" s="117"/>
      <c r="NI20" s="117"/>
      <c r="NJ20" s="117"/>
      <c r="NK20" s="117"/>
      <c r="NL20" s="117"/>
      <c r="NM20" s="117"/>
      <c r="NN20" s="117"/>
      <c r="NO20" s="117"/>
      <c r="NP20" s="117"/>
      <c r="NQ20" s="117"/>
      <c r="NR20" s="11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6"/>
      <c r="NE21" s="117"/>
      <c r="NF21" s="117"/>
      <c r="NG21" s="117"/>
      <c r="NH21" s="117"/>
      <c r="NI21" s="117"/>
      <c r="NJ21" s="117"/>
      <c r="NK21" s="117"/>
      <c r="NL21" s="117"/>
      <c r="NM21" s="117"/>
      <c r="NN21" s="117"/>
      <c r="NO21" s="117"/>
      <c r="NP21" s="117"/>
      <c r="NQ21" s="117"/>
      <c r="NR21" s="11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6"/>
      <c r="NE22" s="117"/>
      <c r="NF22" s="117"/>
      <c r="NG22" s="117"/>
      <c r="NH22" s="117"/>
      <c r="NI22" s="117"/>
      <c r="NJ22" s="117"/>
      <c r="NK22" s="117"/>
      <c r="NL22" s="117"/>
      <c r="NM22" s="117"/>
      <c r="NN22" s="117"/>
      <c r="NO22" s="117"/>
      <c r="NP22" s="117"/>
      <c r="NQ22" s="117"/>
      <c r="NR22" s="11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6"/>
      <c r="NE23" s="117"/>
      <c r="NF23" s="117"/>
      <c r="NG23" s="117"/>
      <c r="NH23" s="117"/>
      <c r="NI23" s="117"/>
      <c r="NJ23" s="117"/>
      <c r="NK23" s="117"/>
      <c r="NL23" s="117"/>
      <c r="NM23" s="117"/>
      <c r="NN23" s="117"/>
      <c r="NO23" s="117"/>
      <c r="NP23" s="117"/>
      <c r="NQ23" s="117"/>
      <c r="NR23" s="11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6"/>
      <c r="NE24" s="117"/>
      <c r="NF24" s="117"/>
      <c r="NG24" s="117"/>
      <c r="NH24" s="117"/>
      <c r="NI24" s="117"/>
      <c r="NJ24" s="117"/>
      <c r="NK24" s="117"/>
      <c r="NL24" s="117"/>
      <c r="NM24" s="117"/>
      <c r="NN24" s="117"/>
      <c r="NO24" s="117"/>
      <c r="NP24" s="117"/>
      <c r="NQ24" s="117"/>
      <c r="NR24" s="11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6"/>
      <c r="NE25" s="117"/>
      <c r="NF25" s="117"/>
      <c r="NG25" s="117"/>
      <c r="NH25" s="117"/>
      <c r="NI25" s="117"/>
      <c r="NJ25" s="117"/>
      <c r="NK25" s="117"/>
      <c r="NL25" s="117"/>
      <c r="NM25" s="117"/>
      <c r="NN25" s="117"/>
      <c r="NO25" s="117"/>
      <c r="NP25" s="117"/>
      <c r="NQ25" s="117"/>
      <c r="NR25" s="11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6"/>
      <c r="NE26" s="117"/>
      <c r="NF26" s="117"/>
      <c r="NG26" s="117"/>
      <c r="NH26" s="117"/>
      <c r="NI26" s="117"/>
      <c r="NJ26" s="117"/>
      <c r="NK26" s="117"/>
      <c r="NL26" s="117"/>
      <c r="NM26" s="117"/>
      <c r="NN26" s="117"/>
      <c r="NO26" s="117"/>
      <c r="NP26" s="117"/>
      <c r="NQ26" s="117"/>
      <c r="NR26" s="11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6"/>
      <c r="NE27" s="117"/>
      <c r="NF27" s="117"/>
      <c r="NG27" s="117"/>
      <c r="NH27" s="117"/>
      <c r="NI27" s="117"/>
      <c r="NJ27" s="117"/>
      <c r="NK27" s="117"/>
      <c r="NL27" s="117"/>
      <c r="NM27" s="117"/>
      <c r="NN27" s="117"/>
      <c r="NO27" s="117"/>
      <c r="NP27" s="117"/>
      <c r="NQ27" s="117"/>
      <c r="NR27" s="11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6"/>
      <c r="NE28" s="117"/>
      <c r="NF28" s="117"/>
      <c r="NG28" s="117"/>
      <c r="NH28" s="117"/>
      <c r="NI28" s="117"/>
      <c r="NJ28" s="117"/>
      <c r="NK28" s="117"/>
      <c r="NL28" s="117"/>
      <c r="NM28" s="117"/>
      <c r="NN28" s="117"/>
      <c r="NO28" s="117"/>
      <c r="NP28" s="117"/>
      <c r="NQ28" s="117"/>
      <c r="NR28" s="11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6"/>
      <c r="NE29" s="117"/>
      <c r="NF29" s="117"/>
      <c r="NG29" s="117"/>
      <c r="NH29" s="117"/>
      <c r="NI29" s="117"/>
      <c r="NJ29" s="117"/>
      <c r="NK29" s="117"/>
      <c r="NL29" s="117"/>
      <c r="NM29" s="117"/>
      <c r="NN29" s="117"/>
      <c r="NO29" s="117"/>
      <c r="NP29" s="117"/>
      <c r="NQ29" s="117"/>
      <c r="NR29" s="118"/>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6"/>
      <c r="NE30" s="117"/>
      <c r="NF30" s="117"/>
      <c r="NG30" s="117"/>
      <c r="NH30" s="117"/>
      <c r="NI30" s="117"/>
      <c r="NJ30" s="117"/>
      <c r="NK30" s="117"/>
      <c r="NL30" s="117"/>
      <c r="NM30" s="117"/>
      <c r="NN30" s="117"/>
      <c r="NO30" s="117"/>
      <c r="NP30" s="117"/>
      <c r="NQ30" s="117"/>
      <c r="NR30" s="118"/>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44.4</v>
      </c>
      <c r="V31" s="115"/>
      <c r="W31" s="115"/>
      <c r="X31" s="115"/>
      <c r="Y31" s="115"/>
      <c r="Z31" s="115"/>
      <c r="AA31" s="115"/>
      <c r="AB31" s="115"/>
      <c r="AC31" s="115"/>
      <c r="AD31" s="115"/>
      <c r="AE31" s="115"/>
      <c r="AF31" s="115"/>
      <c r="AG31" s="115"/>
      <c r="AH31" s="115"/>
      <c r="AI31" s="115"/>
      <c r="AJ31" s="115"/>
      <c r="AK31" s="115"/>
      <c r="AL31" s="115"/>
      <c r="AM31" s="115"/>
      <c r="AN31" s="115">
        <f>データ!Z7</f>
        <v>49.8</v>
      </c>
      <c r="AO31" s="115"/>
      <c r="AP31" s="115"/>
      <c r="AQ31" s="115"/>
      <c r="AR31" s="115"/>
      <c r="AS31" s="115"/>
      <c r="AT31" s="115"/>
      <c r="AU31" s="115"/>
      <c r="AV31" s="115"/>
      <c r="AW31" s="115"/>
      <c r="AX31" s="115"/>
      <c r="AY31" s="115"/>
      <c r="AZ31" s="115"/>
      <c r="BA31" s="115"/>
      <c r="BB31" s="115"/>
      <c r="BC31" s="115"/>
      <c r="BD31" s="115"/>
      <c r="BE31" s="115"/>
      <c r="BF31" s="115"/>
      <c r="BG31" s="115">
        <f>データ!AA7</f>
        <v>50.6</v>
      </c>
      <c r="BH31" s="115"/>
      <c r="BI31" s="115"/>
      <c r="BJ31" s="115"/>
      <c r="BK31" s="115"/>
      <c r="BL31" s="115"/>
      <c r="BM31" s="115"/>
      <c r="BN31" s="115"/>
      <c r="BO31" s="115"/>
      <c r="BP31" s="115"/>
      <c r="BQ31" s="115"/>
      <c r="BR31" s="115"/>
      <c r="BS31" s="115"/>
      <c r="BT31" s="115"/>
      <c r="BU31" s="115"/>
      <c r="BV31" s="115"/>
      <c r="BW31" s="115"/>
      <c r="BX31" s="115"/>
      <c r="BY31" s="115"/>
      <c r="BZ31" s="115">
        <f>データ!AB7</f>
        <v>49.6</v>
      </c>
      <c r="CA31" s="115"/>
      <c r="CB31" s="115"/>
      <c r="CC31" s="115"/>
      <c r="CD31" s="115"/>
      <c r="CE31" s="115"/>
      <c r="CF31" s="115"/>
      <c r="CG31" s="115"/>
      <c r="CH31" s="115"/>
      <c r="CI31" s="115"/>
      <c r="CJ31" s="115"/>
      <c r="CK31" s="115"/>
      <c r="CL31" s="115"/>
      <c r="CM31" s="115"/>
      <c r="CN31" s="115"/>
      <c r="CO31" s="115"/>
      <c r="CP31" s="115"/>
      <c r="CQ31" s="115"/>
      <c r="CR31" s="115"/>
      <c r="CS31" s="115">
        <f>データ!AC7</f>
        <v>92.4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6</v>
      </c>
      <c r="EM31" s="115"/>
      <c r="EN31" s="115"/>
      <c r="EO31" s="115"/>
      <c r="EP31" s="115"/>
      <c r="EQ31" s="115"/>
      <c r="ER31" s="115"/>
      <c r="ES31" s="115"/>
      <c r="ET31" s="115"/>
      <c r="EU31" s="115"/>
      <c r="EV31" s="115"/>
      <c r="EW31" s="115"/>
      <c r="EX31" s="115"/>
      <c r="EY31" s="115"/>
      <c r="EZ31" s="115"/>
      <c r="FA31" s="115"/>
      <c r="FB31" s="115"/>
      <c r="FC31" s="115"/>
      <c r="FD31" s="115"/>
      <c r="FE31" s="115">
        <f>データ!AK7</f>
        <v>4.5999999999999996</v>
      </c>
      <c r="FF31" s="115"/>
      <c r="FG31" s="115"/>
      <c r="FH31" s="115"/>
      <c r="FI31" s="115"/>
      <c r="FJ31" s="115"/>
      <c r="FK31" s="115"/>
      <c r="FL31" s="115"/>
      <c r="FM31" s="115"/>
      <c r="FN31" s="115"/>
      <c r="FO31" s="115"/>
      <c r="FP31" s="115"/>
      <c r="FQ31" s="115"/>
      <c r="FR31" s="115"/>
      <c r="FS31" s="115"/>
      <c r="FT31" s="115"/>
      <c r="FU31" s="115"/>
      <c r="FV31" s="115"/>
      <c r="FW31" s="115"/>
      <c r="FX31" s="115">
        <f>データ!AL7</f>
        <v>3.1</v>
      </c>
      <c r="FY31" s="115"/>
      <c r="FZ31" s="115"/>
      <c r="GA31" s="115"/>
      <c r="GB31" s="115"/>
      <c r="GC31" s="115"/>
      <c r="GD31" s="115"/>
      <c r="GE31" s="115"/>
      <c r="GF31" s="115"/>
      <c r="GG31" s="115"/>
      <c r="GH31" s="115"/>
      <c r="GI31" s="115"/>
      <c r="GJ31" s="115"/>
      <c r="GK31" s="115"/>
      <c r="GL31" s="115"/>
      <c r="GM31" s="115"/>
      <c r="GN31" s="115"/>
      <c r="GO31" s="115"/>
      <c r="GP31" s="115"/>
      <c r="GQ31" s="115">
        <f>データ!AM7</f>
        <v>1.7</v>
      </c>
      <c r="GR31" s="115"/>
      <c r="GS31" s="115"/>
      <c r="GT31" s="115"/>
      <c r="GU31" s="115"/>
      <c r="GV31" s="115"/>
      <c r="GW31" s="115"/>
      <c r="GX31" s="115"/>
      <c r="GY31" s="115"/>
      <c r="GZ31" s="115"/>
      <c r="HA31" s="115"/>
      <c r="HB31" s="115"/>
      <c r="HC31" s="115"/>
      <c r="HD31" s="115"/>
      <c r="HE31" s="115"/>
      <c r="HF31" s="115"/>
      <c r="HG31" s="115"/>
      <c r="HH31" s="115"/>
      <c r="HI31" s="115"/>
      <c r="HJ31" s="115">
        <f>データ!AN7</f>
        <v>1</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9">
        <f>データ!DK7</f>
        <v>56.6</v>
      </c>
      <c r="JD31" s="120"/>
      <c r="JE31" s="120"/>
      <c r="JF31" s="120"/>
      <c r="JG31" s="120"/>
      <c r="JH31" s="120"/>
      <c r="JI31" s="120"/>
      <c r="JJ31" s="120"/>
      <c r="JK31" s="120"/>
      <c r="JL31" s="120"/>
      <c r="JM31" s="120"/>
      <c r="JN31" s="120"/>
      <c r="JO31" s="120"/>
      <c r="JP31" s="120"/>
      <c r="JQ31" s="120"/>
      <c r="JR31" s="120"/>
      <c r="JS31" s="120"/>
      <c r="JT31" s="120"/>
      <c r="JU31" s="121"/>
      <c r="JV31" s="119">
        <f>データ!DL7</f>
        <v>64.400000000000006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65.599999999999994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64.2</v>
      </c>
      <c r="LI31" s="120"/>
      <c r="LJ31" s="120"/>
      <c r="LK31" s="120"/>
      <c r="LL31" s="120"/>
      <c r="LM31" s="120"/>
      <c r="LN31" s="120"/>
      <c r="LO31" s="120"/>
      <c r="LP31" s="120"/>
      <c r="LQ31" s="120"/>
      <c r="LR31" s="120"/>
      <c r="LS31" s="120"/>
      <c r="LT31" s="120"/>
      <c r="LU31" s="120"/>
      <c r="LV31" s="120"/>
      <c r="LW31" s="120"/>
      <c r="LX31" s="120"/>
      <c r="LY31" s="120"/>
      <c r="LZ31" s="121"/>
      <c r="MA31" s="119">
        <f>データ!DO7</f>
        <v>65.8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162.5</v>
      </c>
      <c r="V32" s="115"/>
      <c r="W32" s="115"/>
      <c r="X32" s="115"/>
      <c r="Y32" s="115"/>
      <c r="Z32" s="115"/>
      <c r="AA32" s="115"/>
      <c r="AB32" s="115"/>
      <c r="AC32" s="115"/>
      <c r="AD32" s="115"/>
      <c r="AE32" s="115"/>
      <c r="AF32" s="115"/>
      <c r="AG32" s="115"/>
      <c r="AH32" s="115"/>
      <c r="AI32" s="115"/>
      <c r="AJ32" s="115"/>
      <c r="AK32" s="115"/>
      <c r="AL32" s="115"/>
      <c r="AM32" s="115"/>
      <c r="AN32" s="115">
        <f>データ!AE7</f>
        <v>149.69999999999999</v>
      </c>
      <c r="AO32" s="115"/>
      <c r="AP32" s="115"/>
      <c r="AQ32" s="115"/>
      <c r="AR32" s="115"/>
      <c r="AS32" s="115"/>
      <c r="AT32" s="115"/>
      <c r="AU32" s="115"/>
      <c r="AV32" s="115"/>
      <c r="AW32" s="115"/>
      <c r="AX32" s="115"/>
      <c r="AY32" s="115"/>
      <c r="AZ32" s="115"/>
      <c r="BA32" s="115"/>
      <c r="BB32" s="115"/>
      <c r="BC32" s="115"/>
      <c r="BD32" s="115"/>
      <c r="BE32" s="115"/>
      <c r="BF32" s="115"/>
      <c r="BG32" s="115">
        <f>データ!AF7</f>
        <v>176.4</v>
      </c>
      <c r="BH32" s="115"/>
      <c r="BI32" s="115"/>
      <c r="BJ32" s="115"/>
      <c r="BK32" s="115"/>
      <c r="BL32" s="115"/>
      <c r="BM32" s="115"/>
      <c r="BN32" s="115"/>
      <c r="BO32" s="115"/>
      <c r="BP32" s="115"/>
      <c r="BQ32" s="115"/>
      <c r="BR32" s="115"/>
      <c r="BS32" s="115"/>
      <c r="BT32" s="115"/>
      <c r="BU32" s="115"/>
      <c r="BV32" s="115"/>
      <c r="BW32" s="115"/>
      <c r="BX32" s="115"/>
      <c r="BY32" s="115"/>
      <c r="BZ32" s="115">
        <f>データ!AG7</f>
        <v>172.5</v>
      </c>
      <c r="CA32" s="115"/>
      <c r="CB32" s="115"/>
      <c r="CC32" s="115"/>
      <c r="CD32" s="115"/>
      <c r="CE32" s="115"/>
      <c r="CF32" s="115"/>
      <c r="CG32" s="115"/>
      <c r="CH32" s="115"/>
      <c r="CI32" s="115"/>
      <c r="CJ32" s="115"/>
      <c r="CK32" s="115"/>
      <c r="CL32" s="115"/>
      <c r="CM32" s="115"/>
      <c r="CN32" s="115"/>
      <c r="CO32" s="115"/>
      <c r="CP32" s="115"/>
      <c r="CQ32" s="115"/>
      <c r="CR32" s="115"/>
      <c r="CS32" s="115">
        <f>データ!AH7</f>
        <v>198.5</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5.9</v>
      </c>
      <c r="EM32" s="115"/>
      <c r="EN32" s="115"/>
      <c r="EO32" s="115"/>
      <c r="EP32" s="115"/>
      <c r="EQ32" s="115"/>
      <c r="ER32" s="115"/>
      <c r="ES32" s="115"/>
      <c r="ET32" s="115"/>
      <c r="EU32" s="115"/>
      <c r="EV32" s="115"/>
      <c r="EW32" s="115"/>
      <c r="EX32" s="115"/>
      <c r="EY32" s="115"/>
      <c r="EZ32" s="115"/>
      <c r="FA32" s="115"/>
      <c r="FB32" s="115"/>
      <c r="FC32" s="115"/>
      <c r="FD32" s="115"/>
      <c r="FE32" s="115">
        <f>データ!AP7</f>
        <v>5</v>
      </c>
      <c r="FF32" s="115"/>
      <c r="FG32" s="115"/>
      <c r="FH32" s="115"/>
      <c r="FI32" s="115"/>
      <c r="FJ32" s="115"/>
      <c r="FK32" s="115"/>
      <c r="FL32" s="115"/>
      <c r="FM32" s="115"/>
      <c r="FN32" s="115"/>
      <c r="FO32" s="115"/>
      <c r="FP32" s="115"/>
      <c r="FQ32" s="115"/>
      <c r="FR32" s="115"/>
      <c r="FS32" s="115"/>
      <c r="FT32" s="115"/>
      <c r="FU32" s="115"/>
      <c r="FV32" s="115"/>
      <c r="FW32" s="115"/>
      <c r="FX32" s="115">
        <f>データ!AQ7</f>
        <v>6.1</v>
      </c>
      <c r="FY32" s="115"/>
      <c r="FZ32" s="115"/>
      <c r="GA32" s="115"/>
      <c r="GB32" s="115"/>
      <c r="GC32" s="115"/>
      <c r="GD32" s="115"/>
      <c r="GE32" s="115"/>
      <c r="GF32" s="115"/>
      <c r="GG32" s="115"/>
      <c r="GH32" s="115"/>
      <c r="GI32" s="115"/>
      <c r="GJ32" s="115"/>
      <c r="GK32" s="115"/>
      <c r="GL32" s="115"/>
      <c r="GM32" s="115"/>
      <c r="GN32" s="115"/>
      <c r="GO32" s="115"/>
      <c r="GP32" s="115"/>
      <c r="GQ32" s="115">
        <f>データ!AR7</f>
        <v>5.6</v>
      </c>
      <c r="GR32" s="115"/>
      <c r="GS32" s="115"/>
      <c r="GT32" s="115"/>
      <c r="GU32" s="115"/>
      <c r="GV32" s="115"/>
      <c r="GW32" s="115"/>
      <c r="GX32" s="115"/>
      <c r="GY32" s="115"/>
      <c r="GZ32" s="115"/>
      <c r="HA32" s="115"/>
      <c r="HB32" s="115"/>
      <c r="HC32" s="115"/>
      <c r="HD32" s="115"/>
      <c r="HE32" s="115"/>
      <c r="HF32" s="115"/>
      <c r="HG32" s="115"/>
      <c r="HH32" s="115"/>
      <c r="HI32" s="115"/>
      <c r="HJ32" s="115">
        <f>データ!AS7</f>
        <v>3.8</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6" t="s">
        <v>141</v>
      </c>
      <c r="NE32" s="117"/>
      <c r="NF32" s="117"/>
      <c r="NG32" s="117"/>
      <c r="NH32" s="117"/>
      <c r="NI32" s="117"/>
      <c r="NJ32" s="117"/>
      <c r="NK32" s="117"/>
      <c r="NL32" s="117"/>
      <c r="NM32" s="117"/>
      <c r="NN32" s="117"/>
      <c r="NO32" s="117"/>
      <c r="NP32" s="117"/>
      <c r="NQ32" s="117"/>
      <c r="NR32" s="11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6"/>
      <c r="NE33" s="117"/>
      <c r="NF33" s="117"/>
      <c r="NG33" s="117"/>
      <c r="NH33" s="117"/>
      <c r="NI33" s="117"/>
      <c r="NJ33" s="117"/>
      <c r="NK33" s="117"/>
      <c r="NL33" s="117"/>
      <c r="NM33" s="117"/>
      <c r="NN33" s="117"/>
      <c r="NO33" s="117"/>
      <c r="NP33" s="117"/>
      <c r="NQ33" s="117"/>
      <c r="NR33" s="118"/>
    </row>
    <row r="34" spans="1:382" ht="13.5" customHeight="1" x14ac:dyDescent="0.15">
      <c r="A34" s="2"/>
      <c r="B34" s="22"/>
      <c r="C34" s="24"/>
      <c r="D34" s="4"/>
      <c r="E34" s="4"/>
      <c r="F34" s="4"/>
      <c r="G34" s="4"/>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4"/>
      <c r="DQ34" s="24"/>
      <c r="DR34" s="24"/>
      <c r="DS34" s="24"/>
      <c r="DT34" s="24"/>
      <c r="DU34" s="24"/>
      <c r="DV34" s="24"/>
      <c r="DW34" s="24"/>
      <c r="DX34" s="24"/>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4"/>
      <c r="IH34" s="24"/>
      <c r="II34" s="24"/>
      <c r="IJ34" s="25"/>
      <c r="IK34" s="32"/>
      <c r="IL34" s="24"/>
      <c r="IM34" s="24"/>
      <c r="IN34" s="24"/>
      <c r="IO34" s="24"/>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4"/>
      <c r="MX34" s="24"/>
      <c r="MY34" s="24"/>
      <c r="MZ34" s="24"/>
      <c r="NA34" s="24"/>
      <c r="NB34" s="25"/>
      <c r="NC34" s="2"/>
      <c r="ND34" s="116"/>
      <c r="NE34" s="117"/>
      <c r="NF34" s="117"/>
      <c r="NG34" s="117"/>
      <c r="NH34" s="117"/>
      <c r="NI34" s="117"/>
      <c r="NJ34" s="117"/>
      <c r="NK34" s="117"/>
      <c r="NL34" s="117"/>
      <c r="NM34" s="117"/>
      <c r="NN34" s="117"/>
      <c r="NO34" s="117"/>
      <c r="NP34" s="117"/>
      <c r="NQ34" s="117"/>
      <c r="NR34" s="118"/>
    </row>
    <row r="35" spans="1:382" ht="13.5" customHeight="1" x14ac:dyDescent="0.15">
      <c r="A35" s="2"/>
      <c r="B35" s="22"/>
      <c r="C35" s="24"/>
      <c r="D35" s="4"/>
      <c r="E35" s="4"/>
      <c r="F35" s="4"/>
      <c r="G35" s="4"/>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4"/>
      <c r="DQ35" s="24"/>
      <c r="DR35" s="24"/>
      <c r="DS35" s="24"/>
      <c r="DT35" s="24"/>
      <c r="DU35" s="24"/>
      <c r="DV35" s="24"/>
      <c r="DW35" s="24"/>
      <c r="DX35" s="24"/>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6"/>
      <c r="NE35" s="117"/>
      <c r="NF35" s="117"/>
      <c r="NG35" s="117"/>
      <c r="NH35" s="117"/>
      <c r="NI35" s="117"/>
      <c r="NJ35" s="117"/>
      <c r="NK35" s="117"/>
      <c r="NL35" s="117"/>
      <c r="NM35" s="117"/>
      <c r="NN35" s="117"/>
      <c r="NO35" s="117"/>
      <c r="NP35" s="117"/>
      <c r="NQ35" s="117"/>
      <c r="NR35" s="11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6"/>
      <c r="NE36" s="117"/>
      <c r="NF36" s="117"/>
      <c r="NG36" s="117"/>
      <c r="NH36" s="117"/>
      <c r="NI36" s="117"/>
      <c r="NJ36" s="117"/>
      <c r="NK36" s="117"/>
      <c r="NL36" s="117"/>
      <c r="NM36" s="117"/>
      <c r="NN36" s="117"/>
      <c r="NO36" s="117"/>
      <c r="NP36" s="117"/>
      <c r="NQ36" s="117"/>
      <c r="NR36" s="11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6"/>
      <c r="NE37" s="117"/>
      <c r="NF37" s="117"/>
      <c r="NG37" s="117"/>
      <c r="NH37" s="117"/>
      <c r="NI37" s="117"/>
      <c r="NJ37" s="117"/>
      <c r="NK37" s="117"/>
      <c r="NL37" s="117"/>
      <c r="NM37" s="117"/>
      <c r="NN37" s="117"/>
      <c r="NO37" s="117"/>
      <c r="NP37" s="117"/>
      <c r="NQ37" s="117"/>
      <c r="NR37" s="11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6"/>
      <c r="NE38" s="117"/>
      <c r="NF38" s="117"/>
      <c r="NG38" s="117"/>
      <c r="NH38" s="117"/>
      <c r="NI38" s="117"/>
      <c r="NJ38" s="117"/>
      <c r="NK38" s="117"/>
      <c r="NL38" s="117"/>
      <c r="NM38" s="117"/>
      <c r="NN38" s="117"/>
      <c r="NO38" s="117"/>
      <c r="NP38" s="117"/>
      <c r="NQ38" s="117"/>
      <c r="NR38" s="11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6"/>
      <c r="NE39" s="117"/>
      <c r="NF39" s="117"/>
      <c r="NG39" s="117"/>
      <c r="NH39" s="117"/>
      <c r="NI39" s="117"/>
      <c r="NJ39" s="117"/>
      <c r="NK39" s="117"/>
      <c r="NL39" s="117"/>
      <c r="NM39" s="117"/>
      <c r="NN39" s="117"/>
      <c r="NO39" s="117"/>
      <c r="NP39" s="117"/>
      <c r="NQ39" s="117"/>
      <c r="NR39" s="11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6"/>
      <c r="NE40" s="117"/>
      <c r="NF40" s="117"/>
      <c r="NG40" s="117"/>
      <c r="NH40" s="117"/>
      <c r="NI40" s="117"/>
      <c r="NJ40" s="117"/>
      <c r="NK40" s="117"/>
      <c r="NL40" s="117"/>
      <c r="NM40" s="117"/>
      <c r="NN40" s="117"/>
      <c r="NO40" s="117"/>
      <c r="NP40" s="117"/>
      <c r="NQ40" s="117"/>
      <c r="NR40" s="11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6"/>
      <c r="NE41" s="117"/>
      <c r="NF41" s="117"/>
      <c r="NG41" s="117"/>
      <c r="NH41" s="117"/>
      <c r="NI41" s="117"/>
      <c r="NJ41" s="117"/>
      <c r="NK41" s="117"/>
      <c r="NL41" s="117"/>
      <c r="NM41" s="117"/>
      <c r="NN41" s="117"/>
      <c r="NO41" s="117"/>
      <c r="NP41" s="117"/>
      <c r="NQ41" s="117"/>
      <c r="NR41" s="11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6"/>
      <c r="NE42" s="117"/>
      <c r="NF42" s="117"/>
      <c r="NG42" s="117"/>
      <c r="NH42" s="117"/>
      <c r="NI42" s="117"/>
      <c r="NJ42" s="117"/>
      <c r="NK42" s="117"/>
      <c r="NL42" s="117"/>
      <c r="NM42" s="117"/>
      <c r="NN42" s="117"/>
      <c r="NO42" s="117"/>
      <c r="NP42" s="117"/>
      <c r="NQ42" s="117"/>
      <c r="NR42" s="11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6"/>
      <c r="NE43" s="117"/>
      <c r="NF43" s="117"/>
      <c r="NG43" s="117"/>
      <c r="NH43" s="117"/>
      <c r="NI43" s="117"/>
      <c r="NJ43" s="117"/>
      <c r="NK43" s="117"/>
      <c r="NL43" s="117"/>
      <c r="NM43" s="117"/>
      <c r="NN43" s="117"/>
      <c r="NO43" s="117"/>
      <c r="NP43" s="117"/>
      <c r="NQ43" s="117"/>
      <c r="NR43" s="11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6"/>
      <c r="NE44" s="117"/>
      <c r="NF44" s="117"/>
      <c r="NG44" s="117"/>
      <c r="NH44" s="117"/>
      <c r="NI44" s="117"/>
      <c r="NJ44" s="117"/>
      <c r="NK44" s="117"/>
      <c r="NL44" s="117"/>
      <c r="NM44" s="117"/>
      <c r="NN44" s="117"/>
      <c r="NO44" s="117"/>
      <c r="NP44" s="117"/>
      <c r="NQ44" s="117"/>
      <c r="NR44" s="11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6"/>
      <c r="NE45" s="117"/>
      <c r="NF45" s="117"/>
      <c r="NG45" s="117"/>
      <c r="NH45" s="117"/>
      <c r="NI45" s="117"/>
      <c r="NJ45" s="117"/>
      <c r="NK45" s="117"/>
      <c r="NL45" s="117"/>
      <c r="NM45" s="117"/>
      <c r="NN45" s="117"/>
      <c r="NO45" s="117"/>
      <c r="NP45" s="117"/>
      <c r="NQ45" s="117"/>
      <c r="NR45" s="11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6"/>
      <c r="NE46" s="117"/>
      <c r="NF46" s="117"/>
      <c r="NG46" s="117"/>
      <c r="NH46" s="117"/>
      <c r="NI46" s="117"/>
      <c r="NJ46" s="117"/>
      <c r="NK46" s="117"/>
      <c r="NL46" s="117"/>
      <c r="NM46" s="117"/>
      <c r="NN46" s="117"/>
      <c r="NO46" s="117"/>
      <c r="NP46" s="117"/>
      <c r="NQ46" s="117"/>
      <c r="NR46" s="11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6"/>
      <c r="NE47" s="117"/>
      <c r="NF47" s="117"/>
      <c r="NG47" s="117"/>
      <c r="NH47" s="117"/>
      <c r="NI47" s="117"/>
      <c r="NJ47" s="117"/>
      <c r="NK47" s="117"/>
      <c r="NL47" s="117"/>
      <c r="NM47" s="117"/>
      <c r="NN47" s="117"/>
      <c r="NO47" s="117"/>
      <c r="NP47" s="117"/>
      <c r="NQ47" s="117"/>
      <c r="NR47" s="11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6" t="s">
        <v>138</v>
      </c>
      <c r="NE49" s="117"/>
      <c r="NF49" s="117"/>
      <c r="NG49" s="117"/>
      <c r="NH49" s="117"/>
      <c r="NI49" s="117"/>
      <c r="NJ49" s="117"/>
      <c r="NK49" s="117"/>
      <c r="NL49" s="117"/>
      <c r="NM49" s="117"/>
      <c r="NN49" s="117"/>
      <c r="NO49" s="117"/>
      <c r="NP49" s="117"/>
      <c r="NQ49" s="117"/>
      <c r="NR49" s="11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6"/>
      <c r="NE50" s="117"/>
      <c r="NF50" s="117"/>
      <c r="NG50" s="117"/>
      <c r="NH50" s="117"/>
      <c r="NI50" s="117"/>
      <c r="NJ50" s="117"/>
      <c r="NK50" s="117"/>
      <c r="NL50" s="117"/>
      <c r="NM50" s="117"/>
      <c r="NN50" s="117"/>
      <c r="NO50" s="117"/>
      <c r="NP50" s="117"/>
      <c r="NQ50" s="117"/>
      <c r="NR50" s="118"/>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6"/>
      <c r="NE51" s="117"/>
      <c r="NF51" s="117"/>
      <c r="NG51" s="117"/>
      <c r="NH51" s="117"/>
      <c r="NI51" s="117"/>
      <c r="NJ51" s="117"/>
      <c r="NK51" s="117"/>
      <c r="NL51" s="117"/>
      <c r="NM51" s="117"/>
      <c r="NN51" s="117"/>
      <c r="NO51" s="117"/>
      <c r="NP51" s="117"/>
      <c r="NQ51" s="117"/>
      <c r="NR51" s="118"/>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2">
        <f>データ!AU7</f>
        <v>80</v>
      </c>
      <c r="V52" s="122"/>
      <c r="W52" s="122"/>
      <c r="X52" s="122"/>
      <c r="Y52" s="122"/>
      <c r="Z52" s="122"/>
      <c r="AA52" s="122"/>
      <c r="AB52" s="122"/>
      <c r="AC52" s="122"/>
      <c r="AD52" s="122"/>
      <c r="AE52" s="122"/>
      <c r="AF52" s="122"/>
      <c r="AG52" s="122"/>
      <c r="AH52" s="122"/>
      <c r="AI52" s="122"/>
      <c r="AJ52" s="122"/>
      <c r="AK52" s="122"/>
      <c r="AL52" s="122"/>
      <c r="AM52" s="122"/>
      <c r="AN52" s="122">
        <f>データ!AV7</f>
        <v>54</v>
      </c>
      <c r="AO52" s="122"/>
      <c r="AP52" s="122"/>
      <c r="AQ52" s="122"/>
      <c r="AR52" s="122"/>
      <c r="AS52" s="122"/>
      <c r="AT52" s="122"/>
      <c r="AU52" s="122"/>
      <c r="AV52" s="122"/>
      <c r="AW52" s="122"/>
      <c r="AX52" s="122"/>
      <c r="AY52" s="122"/>
      <c r="AZ52" s="122"/>
      <c r="BA52" s="122"/>
      <c r="BB52" s="122"/>
      <c r="BC52" s="122"/>
      <c r="BD52" s="122"/>
      <c r="BE52" s="122"/>
      <c r="BF52" s="122"/>
      <c r="BG52" s="122">
        <f>データ!AW7</f>
        <v>37</v>
      </c>
      <c r="BH52" s="122"/>
      <c r="BI52" s="122"/>
      <c r="BJ52" s="122"/>
      <c r="BK52" s="122"/>
      <c r="BL52" s="122"/>
      <c r="BM52" s="122"/>
      <c r="BN52" s="122"/>
      <c r="BO52" s="122"/>
      <c r="BP52" s="122"/>
      <c r="BQ52" s="122"/>
      <c r="BR52" s="122"/>
      <c r="BS52" s="122"/>
      <c r="BT52" s="122"/>
      <c r="BU52" s="122"/>
      <c r="BV52" s="122"/>
      <c r="BW52" s="122"/>
      <c r="BX52" s="122"/>
      <c r="BY52" s="122"/>
      <c r="BZ52" s="122">
        <f>データ!AX7</f>
        <v>21</v>
      </c>
      <c r="CA52" s="122"/>
      <c r="CB52" s="122"/>
      <c r="CC52" s="122"/>
      <c r="CD52" s="122"/>
      <c r="CE52" s="122"/>
      <c r="CF52" s="122"/>
      <c r="CG52" s="122"/>
      <c r="CH52" s="122"/>
      <c r="CI52" s="122"/>
      <c r="CJ52" s="122"/>
      <c r="CK52" s="122"/>
      <c r="CL52" s="122"/>
      <c r="CM52" s="122"/>
      <c r="CN52" s="122"/>
      <c r="CO52" s="122"/>
      <c r="CP52" s="122"/>
      <c r="CQ52" s="122"/>
      <c r="CR52" s="122"/>
      <c r="CS52" s="122">
        <f>データ!AY7</f>
        <v>6</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42.5</v>
      </c>
      <c r="EM52" s="115"/>
      <c r="EN52" s="115"/>
      <c r="EO52" s="115"/>
      <c r="EP52" s="115"/>
      <c r="EQ52" s="115"/>
      <c r="ER52" s="115"/>
      <c r="ES52" s="115"/>
      <c r="ET52" s="115"/>
      <c r="EU52" s="115"/>
      <c r="EV52" s="115"/>
      <c r="EW52" s="115"/>
      <c r="EX52" s="115"/>
      <c r="EY52" s="115"/>
      <c r="EZ52" s="115"/>
      <c r="FA52" s="115"/>
      <c r="FB52" s="115"/>
      <c r="FC52" s="115"/>
      <c r="FD52" s="115"/>
      <c r="FE52" s="115">
        <f>データ!BG7</f>
        <v>49.4</v>
      </c>
      <c r="FF52" s="115"/>
      <c r="FG52" s="115"/>
      <c r="FH52" s="115"/>
      <c r="FI52" s="115"/>
      <c r="FJ52" s="115"/>
      <c r="FK52" s="115"/>
      <c r="FL52" s="115"/>
      <c r="FM52" s="115"/>
      <c r="FN52" s="115"/>
      <c r="FO52" s="115"/>
      <c r="FP52" s="115"/>
      <c r="FQ52" s="115"/>
      <c r="FR52" s="115"/>
      <c r="FS52" s="115"/>
      <c r="FT52" s="115"/>
      <c r="FU52" s="115"/>
      <c r="FV52" s="115"/>
      <c r="FW52" s="115"/>
      <c r="FX52" s="115">
        <f>データ!BH7</f>
        <v>49</v>
      </c>
      <c r="FY52" s="115"/>
      <c r="FZ52" s="115"/>
      <c r="GA52" s="115"/>
      <c r="GB52" s="115"/>
      <c r="GC52" s="115"/>
      <c r="GD52" s="115"/>
      <c r="GE52" s="115"/>
      <c r="GF52" s="115"/>
      <c r="GG52" s="115"/>
      <c r="GH52" s="115"/>
      <c r="GI52" s="115"/>
      <c r="GJ52" s="115"/>
      <c r="GK52" s="115"/>
      <c r="GL52" s="115"/>
      <c r="GM52" s="115"/>
      <c r="GN52" s="115"/>
      <c r="GO52" s="115"/>
      <c r="GP52" s="115"/>
      <c r="GQ52" s="115">
        <f>データ!BI7</f>
        <v>51.7</v>
      </c>
      <c r="GR52" s="115"/>
      <c r="GS52" s="115"/>
      <c r="GT52" s="115"/>
      <c r="GU52" s="115"/>
      <c r="GV52" s="115"/>
      <c r="GW52" s="115"/>
      <c r="GX52" s="115"/>
      <c r="GY52" s="115"/>
      <c r="GZ52" s="115"/>
      <c r="HA52" s="115"/>
      <c r="HB52" s="115"/>
      <c r="HC52" s="115"/>
      <c r="HD52" s="115"/>
      <c r="HE52" s="115"/>
      <c r="HF52" s="115"/>
      <c r="HG52" s="115"/>
      <c r="HH52" s="115"/>
      <c r="HI52" s="115"/>
      <c r="HJ52" s="115">
        <f>データ!BJ7</f>
        <v>52.2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2">
        <f>データ!BQ7</f>
        <v>21766</v>
      </c>
      <c r="JD52" s="122"/>
      <c r="JE52" s="122"/>
      <c r="JF52" s="122"/>
      <c r="JG52" s="122"/>
      <c r="JH52" s="122"/>
      <c r="JI52" s="122"/>
      <c r="JJ52" s="122"/>
      <c r="JK52" s="122"/>
      <c r="JL52" s="122"/>
      <c r="JM52" s="122"/>
      <c r="JN52" s="122"/>
      <c r="JO52" s="122"/>
      <c r="JP52" s="122"/>
      <c r="JQ52" s="122"/>
      <c r="JR52" s="122"/>
      <c r="JS52" s="122"/>
      <c r="JT52" s="122"/>
      <c r="JU52" s="122"/>
      <c r="JV52" s="122">
        <f>データ!BR7</f>
        <v>30796</v>
      </c>
      <c r="JW52" s="122"/>
      <c r="JX52" s="122"/>
      <c r="JY52" s="122"/>
      <c r="JZ52" s="122"/>
      <c r="KA52" s="122"/>
      <c r="KB52" s="122"/>
      <c r="KC52" s="122"/>
      <c r="KD52" s="122"/>
      <c r="KE52" s="122"/>
      <c r="KF52" s="122"/>
      <c r="KG52" s="122"/>
      <c r="KH52" s="122"/>
      <c r="KI52" s="122"/>
      <c r="KJ52" s="122"/>
      <c r="KK52" s="122"/>
      <c r="KL52" s="122"/>
      <c r="KM52" s="122"/>
      <c r="KN52" s="122"/>
      <c r="KO52" s="122">
        <f>データ!BS7</f>
        <v>31610</v>
      </c>
      <c r="KP52" s="122"/>
      <c r="KQ52" s="122"/>
      <c r="KR52" s="122"/>
      <c r="KS52" s="122"/>
      <c r="KT52" s="122"/>
      <c r="KU52" s="122"/>
      <c r="KV52" s="122"/>
      <c r="KW52" s="122"/>
      <c r="KX52" s="122"/>
      <c r="KY52" s="122"/>
      <c r="KZ52" s="122"/>
      <c r="LA52" s="122"/>
      <c r="LB52" s="122"/>
      <c r="LC52" s="122"/>
      <c r="LD52" s="122"/>
      <c r="LE52" s="122"/>
      <c r="LF52" s="122"/>
      <c r="LG52" s="122"/>
      <c r="LH52" s="122">
        <f>データ!BT7</f>
        <v>33306</v>
      </c>
      <c r="LI52" s="122"/>
      <c r="LJ52" s="122"/>
      <c r="LK52" s="122"/>
      <c r="LL52" s="122"/>
      <c r="LM52" s="122"/>
      <c r="LN52" s="122"/>
      <c r="LO52" s="122"/>
      <c r="LP52" s="122"/>
      <c r="LQ52" s="122"/>
      <c r="LR52" s="122"/>
      <c r="LS52" s="122"/>
      <c r="LT52" s="122"/>
      <c r="LU52" s="122"/>
      <c r="LV52" s="122"/>
      <c r="LW52" s="122"/>
      <c r="LX52" s="122"/>
      <c r="LY52" s="122"/>
      <c r="LZ52" s="122"/>
      <c r="MA52" s="122">
        <f>データ!BU7</f>
        <v>34291</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6"/>
      <c r="NE52" s="117"/>
      <c r="NF52" s="117"/>
      <c r="NG52" s="117"/>
      <c r="NH52" s="117"/>
      <c r="NI52" s="117"/>
      <c r="NJ52" s="117"/>
      <c r="NK52" s="117"/>
      <c r="NL52" s="117"/>
      <c r="NM52" s="117"/>
      <c r="NN52" s="117"/>
      <c r="NO52" s="117"/>
      <c r="NP52" s="117"/>
      <c r="NQ52" s="117"/>
      <c r="NR52" s="118"/>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2">
        <f>データ!AZ7</f>
        <v>46</v>
      </c>
      <c r="V53" s="122"/>
      <c r="W53" s="122"/>
      <c r="X53" s="122"/>
      <c r="Y53" s="122"/>
      <c r="Z53" s="122"/>
      <c r="AA53" s="122"/>
      <c r="AB53" s="122"/>
      <c r="AC53" s="122"/>
      <c r="AD53" s="122"/>
      <c r="AE53" s="122"/>
      <c r="AF53" s="122"/>
      <c r="AG53" s="122"/>
      <c r="AH53" s="122"/>
      <c r="AI53" s="122"/>
      <c r="AJ53" s="122"/>
      <c r="AK53" s="122"/>
      <c r="AL53" s="122"/>
      <c r="AM53" s="122"/>
      <c r="AN53" s="122">
        <f>データ!BA7</f>
        <v>30</v>
      </c>
      <c r="AO53" s="122"/>
      <c r="AP53" s="122"/>
      <c r="AQ53" s="122"/>
      <c r="AR53" s="122"/>
      <c r="AS53" s="122"/>
      <c r="AT53" s="122"/>
      <c r="AU53" s="122"/>
      <c r="AV53" s="122"/>
      <c r="AW53" s="122"/>
      <c r="AX53" s="122"/>
      <c r="AY53" s="122"/>
      <c r="AZ53" s="122"/>
      <c r="BA53" s="122"/>
      <c r="BB53" s="122"/>
      <c r="BC53" s="122"/>
      <c r="BD53" s="122"/>
      <c r="BE53" s="122"/>
      <c r="BF53" s="122"/>
      <c r="BG53" s="122">
        <f>データ!BB7</f>
        <v>26</v>
      </c>
      <c r="BH53" s="122"/>
      <c r="BI53" s="122"/>
      <c r="BJ53" s="122"/>
      <c r="BK53" s="122"/>
      <c r="BL53" s="122"/>
      <c r="BM53" s="122"/>
      <c r="BN53" s="122"/>
      <c r="BO53" s="122"/>
      <c r="BP53" s="122"/>
      <c r="BQ53" s="122"/>
      <c r="BR53" s="122"/>
      <c r="BS53" s="122"/>
      <c r="BT53" s="122"/>
      <c r="BU53" s="122"/>
      <c r="BV53" s="122"/>
      <c r="BW53" s="122"/>
      <c r="BX53" s="122"/>
      <c r="BY53" s="122"/>
      <c r="BZ53" s="122">
        <f>データ!BC7</f>
        <v>26</v>
      </c>
      <c r="CA53" s="122"/>
      <c r="CB53" s="122"/>
      <c r="CC53" s="122"/>
      <c r="CD53" s="122"/>
      <c r="CE53" s="122"/>
      <c r="CF53" s="122"/>
      <c r="CG53" s="122"/>
      <c r="CH53" s="122"/>
      <c r="CI53" s="122"/>
      <c r="CJ53" s="122"/>
      <c r="CK53" s="122"/>
      <c r="CL53" s="122"/>
      <c r="CM53" s="122"/>
      <c r="CN53" s="122"/>
      <c r="CO53" s="122"/>
      <c r="CP53" s="122"/>
      <c r="CQ53" s="122"/>
      <c r="CR53" s="122"/>
      <c r="CS53" s="122">
        <f>データ!BD7</f>
        <v>14</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36</v>
      </c>
      <c r="EM53" s="115"/>
      <c r="EN53" s="115"/>
      <c r="EO53" s="115"/>
      <c r="EP53" s="115"/>
      <c r="EQ53" s="115"/>
      <c r="ER53" s="115"/>
      <c r="ES53" s="115"/>
      <c r="ET53" s="115"/>
      <c r="EU53" s="115"/>
      <c r="EV53" s="115"/>
      <c r="EW53" s="115"/>
      <c r="EX53" s="115"/>
      <c r="EY53" s="115"/>
      <c r="EZ53" s="115"/>
      <c r="FA53" s="115"/>
      <c r="FB53" s="115"/>
      <c r="FC53" s="115"/>
      <c r="FD53" s="115"/>
      <c r="FE53" s="115">
        <f>データ!BL7</f>
        <v>29.9</v>
      </c>
      <c r="FF53" s="115"/>
      <c r="FG53" s="115"/>
      <c r="FH53" s="115"/>
      <c r="FI53" s="115"/>
      <c r="FJ53" s="115"/>
      <c r="FK53" s="115"/>
      <c r="FL53" s="115"/>
      <c r="FM53" s="115"/>
      <c r="FN53" s="115"/>
      <c r="FO53" s="115"/>
      <c r="FP53" s="115"/>
      <c r="FQ53" s="115"/>
      <c r="FR53" s="115"/>
      <c r="FS53" s="115"/>
      <c r="FT53" s="115"/>
      <c r="FU53" s="115"/>
      <c r="FV53" s="115"/>
      <c r="FW53" s="115"/>
      <c r="FX53" s="115">
        <f>データ!BM7</f>
        <v>36.1</v>
      </c>
      <c r="FY53" s="115"/>
      <c r="FZ53" s="115"/>
      <c r="GA53" s="115"/>
      <c r="GB53" s="115"/>
      <c r="GC53" s="115"/>
      <c r="GD53" s="115"/>
      <c r="GE53" s="115"/>
      <c r="GF53" s="115"/>
      <c r="GG53" s="115"/>
      <c r="GH53" s="115"/>
      <c r="GI53" s="115"/>
      <c r="GJ53" s="115"/>
      <c r="GK53" s="115"/>
      <c r="GL53" s="115"/>
      <c r="GM53" s="115"/>
      <c r="GN53" s="115"/>
      <c r="GO53" s="115"/>
      <c r="GP53" s="115"/>
      <c r="GQ53" s="115">
        <f>データ!BN7</f>
        <v>33.9</v>
      </c>
      <c r="GR53" s="115"/>
      <c r="GS53" s="115"/>
      <c r="GT53" s="115"/>
      <c r="GU53" s="115"/>
      <c r="GV53" s="115"/>
      <c r="GW53" s="115"/>
      <c r="GX53" s="115"/>
      <c r="GY53" s="115"/>
      <c r="GZ53" s="115"/>
      <c r="HA53" s="115"/>
      <c r="HB53" s="115"/>
      <c r="HC53" s="115"/>
      <c r="HD53" s="115"/>
      <c r="HE53" s="115"/>
      <c r="HF53" s="115"/>
      <c r="HG53" s="115"/>
      <c r="HH53" s="115"/>
      <c r="HI53" s="115"/>
      <c r="HJ53" s="115">
        <f>データ!BO7</f>
        <v>26.5</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2">
        <f>データ!BV7</f>
        <v>23102</v>
      </c>
      <c r="JD53" s="122"/>
      <c r="JE53" s="122"/>
      <c r="JF53" s="122"/>
      <c r="JG53" s="122"/>
      <c r="JH53" s="122"/>
      <c r="JI53" s="122"/>
      <c r="JJ53" s="122"/>
      <c r="JK53" s="122"/>
      <c r="JL53" s="122"/>
      <c r="JM53" s="122"/>
      <c r="JN53" s="122"/>
      <c r="JO53" s="122"/>
      <c r="JP53" s="122"/>
      <c r="JQ53" s="122"/>
      <c r="JR53" s="122"/>
      <c r="JS53" s="122"/>
      <c r="JT53" s="122"/>
      <c r="JU53" s="122"/>
      <c r="JV53" s="122">
        <f>データ!BW7</f>
        <v>18295</v>
      </c>
      <c r="JW53" s="122"/>
      <c r="JX53" s="122"/>
      <c r="JY53" s="122"/>
      <c r="JZ53" s="122"/>
      <c r="KA53" s="122"/>
      <c r="KB53" s="122"/>
      <c r="KC53" s="122"/>
      <c r="KD53" s="122"/>
      <c r="KE53" s="122"/>
      <c r="KF53" s="122"/>
      <c r="KG53" s="122"/>
      <c r="KH53" s="122"/>
      <c r="KI53" s="122"/>
      <c r="KJ53" s="122"/>
      <c r="KK53" s="122"/>
      <c r="KL53" s="122"/>
      <c r="KM53" s="122"/>
      <c r="KN53" s="122"/>
      <c r="KO53" s="122">
        <f>データ!BX7</f>
        <v>22959</v>
      </c>
      <c r="KP53" s="122"/>
      <c r="KQ53" s="122"/>
      <c r="KR53" s="122"/>
      <c r="KS53" s="122"/>
      <c r="KT53" s="122"/>
      <c r="KU53" s="122"/>
      <c r="KV53" s="122"/>
      <c r="KW53" s="122"/>
      <c r="KX53" s="122"/>
      <c r="KY53" s="122"/>
      <c r="KZ53" s="122"/>
      <c r="LA53" s="122"/>
      <c r="LB53" s="122"/>
      <c r="LC53" s="122"/>
      <c r="LD53" s="122"/>
      <c r="LE53" s="122"/>
      <c r="LF53" s="122"/>
      <c r="LG53" s="122"/>
      <c r="LH53" s="122">
        <f>データ!BY7</f>
        <v>22148</v>
      </c>
      <c r="LI53" s="122"/>
      <c r="LJ53" s="122"/>
      <c r="LK53" s="122"/>
      <c r="LL53" s="122"/>
      <c r="LM53" s="122"/>
      <c r="LN53" s="122"/>
      <c r="LO53" s="122"/>
      <c r="LP53" s="122"/>
      <c r="LQ53" s="122"/>
      <c r="LR53" s="122"/>
      <c r="LS53" s="122"/>
      <c r="LT53" s="122"/>
      <c r="LU53" s="122"/>
      <c r="LV53" s="122"/>
      <c r="LW53" s="122"/>
      <c r="LX53" s="122"/>
      <c r="LY53" s="122"/>
      <c r="LZ53" s="122"/>
      <c r="MA53" s="122">
        <f>データ!BZ7</f>
        <v>24086</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6"/>
      <c r="NE53" s="117"/>
      <c r="NF53" s="117"/>
      <c r="NG53" s="117"/>
      <c r="NH53" s="117"/>
      <c r="NI53" s="117"/>
      <c r="NJ53" s="117"/>
      <c r="NK53" s="117"/>
      <c r="NL53" s="117"/>
      <c r="NM53" s="117"/>
      <c r="NN53" s="117"/>
      <c r="NO53" s="117"/>
      <c r="NP53" s="117"/>
      <c r="NQ53" s="117"/>
      <c r="NR53" s="11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6"/>
      <c r="NE54" s="117"/>
      <c r="NF54" s="117"/>
      <c r="NG54" s="117"/>
      <c r="NH54" s="117"/>
      <c r="NI54" s="117"/>
      <c r="NJ54" s="117"/>
      <c r="NK54" s="117"/>
      <c r="NL54" s="117"/>
      <c r="NM54" s="117"/>
      <c r="NN54" s="117"/>
      <c r="NO54" s="117"/>
      <c r="NP54" s="117"/>
      <c r="NQ54" s="117"/>
      <c r="NR54" s="118"/>
    </row>
    <row r="55" spans="1:382" ht="13.5" customHeight="1" x14ac:dyDescent="0.15">
      <c r="A55" s="2"/>
      <c r="B55" s="22"/>
      <c r="C55" s="24"/>
      <c r="D55" s="4"/>
      <c r="E55" s="4"/>
      <c r="F55" s="4"/>
      <c r="G55" s="4"/>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4"/>
      <c r="DQ55" s="24"/>
      <c r="DR55" s="24"/>
      <c r="DS55" s="24"/>
      <c r="DT55" s="24"/>
      <c r="DU55" s="24"/>
      <c r="DV55" s="24"/>
      <c r="DW55" s="24"/>
      <c r="DX55" s="24"/>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4"/>
      <c r="IH55" s="24"/>
      <c r="II55" s="24"/>
      <c r="IJ55" s="24"/>
      <c r="IK55" s="24"/>
      <c r="IL55" s="24"/>
      <c r="IM55" s="24"/>
      <c r="IN55" s="24"/>
      <c r="IO55" s="24"/>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4"/>
      <c r="MX55" s="4"/>
      <c r="MY55" s="4"/>
      <c r="MZ55" s="24"/>
      <c r="NA55" s="24"/>
      <c r="NB55" s="23"/>
      <c r="NC55" s="2"/>
      <c r="ND55" s="116"/>
      <c r="NE55" s="117"/>
      <c r="NF55" s="117"/>
      <c r="NG55" s="117"/>
      <c r="NH55" s="117"/>
      <c r="NI55" s="117"/>
      <c r="NJ55" s="117"/>
      <c r="NK55" s="117"/>
      <c r="NL55" s="117"/>
      <c r="NM55" s="117"/>
      <c r="NN55" s="117"/>
      <c r="NO55" s="117"/>
      <c r="NP55" s="117"/>
      <c r="NQ55" s="117"/>
      <c r="NR55" s="118"/>
    </row>
    <row r="56" spans="1:382" ht="13.5" customHeight="1" x14ac:dyDescent="0.15">
      <c r="A56" s="2"/>
      <c r="B56" s="22"/>
      <c r="C56" s="24"/>
      <c r="D56" s="4"/>
      <c r="E56" s="4"/>
      <c r="F56" s="4"/>
      <c r="G56" s="4"/>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4"/>
      <c r="DQ56" s="24"/>
      <c r="DR56" s="24"/>
      <c r="DS56" s="24"/>
      <c r="DT56" s="24"/>
      <c r="DU56" s="24"/>
      <c r="DV56" s="24"/>
      <c r="DW56" s="24"/>
      <c r="DX56" s="24"/>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4"/>
      <c r="IH56" s="24"/>
      <c r="II56" s="24"/>
      <c r="IJ56" s="24"/>
      <c r="IK56" s="24"/>
      <c r="IL56" s="24"/>
      <c r="IM56" s="24"/>
      <c r="IN56" s="24"/>
      <c r="IO56" s="24"/>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4"/>
      <c r="MX56" s="4"/>
      <c r="MY56" s="4"/>
      <c r="MZ56" s="24"/>
      <c r="NA56" s="24"/>
      <c r="NB56" s="23"/>
      <c r="NC56" s="2"/>
      <c r="ND56" s="116"/>
      <c r="NE56" s="117"/>
      <c r="NF56" s="117"/>
      <c r="NG56" s="117"/>
      <c r="NH56" s="117"/>
      <c r="NI56" s="117"/>
      <c r="NJ56" s="117"/>
      <c r="NK56" s="117"/>
      <c r="NL56" s="117"/>
      <c r="NM56" s="117"/>
      <c r="NN56" s="117"/>
      <c r="NO56" s="117"/>
      <c r="NP56" s="117"/>
      <c r="NQ56" s="117"/>
      <c r="NR56" s="11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6"/>
      <c r="NE57" s="117"/>
      <c r="NF57" s="117"/>
      <c r="NG57" s="117"/>
      <c r="NH57" s="117"/>
      <c r="NI57" s="117"/>
      <c r="NJ57" s="117"/>
      <c r="NK57" s="117"/>
      <c r="NL57" s="117"/>
      <c r="NM57" s="117"/>
      <c r="NN57" s="117"/>
      <c r="NO57" s="117"/>
      <c r="NP57" s="117"/>
      <c r="NQ57" s="117"/>
      <c r="NR57" s="11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6"/>
      <c r="NE58" s="117"/>
      <c r="NF58" s="117"/>
      <c r="NG58" s="117"/>
      <c r="NH58" s="117"/>
      <c r="NI58" s="117"/>
      <c r="NJ58" s="117"/>
      <c r="NK58" s="117"/>
      <c r="NL58" s="117"/>
      <c r="NM58" s="117"/>
      <c r="NN58" s="117"/>
      <c r="NO58" s="117"/>
      <c r="NP58" s="117"/>
      <c r="NQ58" s="117"/>
      <c r="NR58" s="11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6"/>
      <c r="NE59" s="117"/>
      <c r="NF59" s="117"/>
      <c r="NG59" s="117"/>
      <c r="NH59" s="117"/>
      <c r="NI59" s="117"/>
      <c r="NJ59" s="117"/>
      <c r="NK59" s="117"/>
      <c r="NL59" s="117"/>
      <c r="NM59" s="117"/>
      <c r="NN59" s="117"/>
      <c r="NO59" s="117"/>
      <c r="NP59" s="117"/>
      <c r="NQ59" s="117"/>
      <c r="NR59" s="118"/>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6"/>
      <c r="NE60" s="117"/>
      <c r="NF60" s="117"/>
      <c r="NG60" s="117"/>
      <c r="NH60" s="117"/>
      <c r="NI60" s="117"/>
      <c r="NJ60" s="117"/>
      <c r="NK60" s="117"/>
      <c r="NL60" s="117"/>
      <c r="NM60" s="117"/>
      <c r="NN60" s="117"/>
      <c r="NO60" s="117"/>
      <c r="NP60" s="117"/>
      <c r="NQ60" s="117"/>
      <c r="NR60" s="118"/>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6"/>
      <c r="NE61" s="117"/>
      <c r="NF61" s="117"/>
      <c r="NG61" s="117"/>
      <c r="NH61" s="117"/>
      <c r="NI61" s="117"/>
      <c r="NJ61" s="117"/>
      <c r="NK61" s="117"/>
      <c r="NL61" s="117"/>
      <c r="NM61" s="117"/>
      <c r="NN61" s="117"/>
      <c r="NO61" s="117"/>
      <c r="NP61" s="117"/>
      <c r="NQ61" s="117"/>
      <c r="NR61" s="11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6"/>
      <c r="NE62" s="117"/>
      <c r="NF62" s="117"/>
      <c r="NG62" s="117"/>
      <c r="NH62" s="117"/>
      <c r="NI62" s="117"/>
      <c r="NJ62" s="117"/>
      <c r="NK62" s="117"/>
      <c r="NL62" s="117"/>
      <c r="NM62" s="117"/>
      <c r="NN62" s="117"/>
      <c r="NO62" s="117"/>
      <c r="NP62" s="117"/>
      <c r="NQ62" s="117"/>
      <c r="NR62" s="11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6"/>
      <c r="NE63" s="117"/>
      <c r="NF63" s="117"/>
      <c r="NG63" s="117"/>
      <c r="NH63" s="117"/>
      <c r="NI63" s="117"/>
      <c r="NJ63" s="117"/>
      <c r="NK63" s="117"/>
      <c r="NL63" s="117"/>
      <c r="NM63" s="117"/>
      <c r="NN63" s="117"/>
      <c r="NO63" s="117"/>
      <c r="NP63" s="117"/>
      <c r="NQ63" s="117"/>
      <c r="NR63" s="11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38"/>
      <c r="NE64" s="139"/>
      <c r="NF64" s="139"/>
      <c r="NG64" s="139"/>
      <c r="NH64" s="139"/>
      <c r="NI64" s="139"/>
      <c r="NJ64" s="139"/>
      <c r="NK64" s="139"/>
      <c r="NL64" s="139"/>
      <c r="NM64" s="139"/>
      <c r="NN64" s="139"/>
      <c r="NO64" s="139"/>
      <c r="NP64" s="139"/>
      <c r="NQ64" s="139"/>
      <c r="NR64" s="14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6" t="s">
        <v>139</v>
      </c>
      <c r="NE66" s="117"/>
      <c r="NF66" s="117"/>
      <c r="NG66" s="117"/>
      <c r="NH66" s="117"/>
      <c r="NI66" s="117"/>
      <c r="NJ66" s="117"/>
      <c r="NK66" s="117"/>
      <c r="NL66" s="117"/>
      <c r="NM66" s="117"/>
      <c r="NN66" s="117"/>
      <c r="NO66" s="117"/>
      <c r="NP66" s="117"/>
      <c r="NQ66" s="117"/>
      <c r="NR66" s="11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75801</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6"/>
      <c r="NE67" s="117"/>
      <c r="NF67" s="117"/>
      <c r="NG67" s="117"/>
      <c r="NH67" s="117"/>
      <c r="NI67" s="117"/>
      <c r="NJ67" s="117"/>
      <c r="NK67" s="117"/>
      <c r="NL67" s="117"/>
      <c r="NM67" s="117"/>
      <c r="NN67" s="117"/>
      <c r="NO67" s="117"/>
      <c r="NP67" s="117"/>
      <c r="NQ67" s="117"/>
      <c r="NR67" s="11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6"/>
      <c r="NE68" s="117"/>
      <c r="NF68" s="117"/>
      <c r="NG68" s="117"/>
      <c r="NH68" s="117"/>
      <c r="NI68" s="117"/>
      <c r="NJ68" s="117"/>
      <c r="NK68" s="117"/>
      <c r="NL68" s="117"/>
      <c r="NM68" s="117"/>
      <c r="NN68" s="117"/>
      <c r="NO68" s="117"/>
      <c r="NP68" s="117"/>
      <c r="NQ68" s="117"/>
      <c r="NR68" s="11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6"/>
      <c r="NE69" s="117"/>
      <c r="NF69" s="117"/>
      <c r="NG69" s="117"/>
      <c r="NH69" s="117"/>
      <c r="NI69" s="117"/>
      <c r="NJ69" s="117"/>
      <c r="NK69" s="117"/>
      <c r="NL69" s="117"/>
      <c r="NM69" s="117"/>
      <c r="NN69" s="117"/>
      <c r="NO69" s="117"/>
      <c r="NP69" s="117"/>
      <c r="NQ69" s="117"/>
      <c r="NR69" s="11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6"/>
      <c r="NE70" s="117"/>
      <c r="NF70" s="117"/>
      <c r="NG70" s="117"/>
      <c r="NH70" s="117"/>
      <c r="NI70" s="117"/>
      <c r="NJ70" s="117"/>
      <c r="NK70" s="117"/>
      <c r="NL70" s="117"/>
      <c r="NM70" s="117"/>
      <c r="NN70" s="117"/>
      <c r="NO70" s="117"/>
      <c r="NP70" s="117"/>
      <c r="NQ70" s="117"/>
      <c r="NR70" s="11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6"/>
      <c r="NE71" s="117"/>
      <c r="NF71" s="117"/>
      <c r="NG71" s="117"/>
      <c r="NH71" s="117"/>
      <c r="NI71" s="117"/>
      <c r="NJ71" s="117"/>
      <c r="NK71" s="117"/>
      <c r="NL71" s="117"/>
      <c r="NM71" s="117"/>
      <c r="NN71" s="117"/>
      <c r="NO71" s="117"/>
      <c r="NP71" s="117"/>
      <c r="NQ71" s="117"/>
      <c r="NR71" s="11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6"/>
      <c r="NE72" s="117"/>
      <c r="NF72" s="117"/>
      <c r="NG72" s="117"/>
      <c r="NH72" s="117"/>
      <c r="NI72" s="117"/>
      <c r="NJ72" s="117"/>
      <c r="NK72" s="117"/>
      <c r="NL72" s="117"/>
      <c r="NM72" s="117"/>
      <c r="NN72" s="117"/>
      <c r="NO72" s="117"/>
      <c r="NP72" s="117"/>
      <c r="NQ72" s="117"/>
      <c r="NR72" s="11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6"/>
      <c r="NE73" s="117"/>
      <c r="NF73" s="117"/>
      <c r="NG73" s="117"/>
      <c r="NH73" s="117"/>
      <c r="NI73" s="117"/>
      <c r="NJ73" s="117"/>
      <c r="NK73" s="117"/>
      <c r="NL73" s="117"/>
      <c r="NM73" s="117"/>
      <c r="NN73" s="117"/>
      <c r="NO73" s="117"/>
      <c r="NP73" s="117"/>
      <c r="NQ73" s="117"/>
      <c r="NR73" s="11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6"/>
      <c r="NE74" s="117"/>
      <c r="NF74" s="117"/>
      <c r="NG74" s="117"/>
      <c r="NH74" s="117"/>
      <c r="NI74" s="117"/>
      <c r="NJ74" s="117"/>
      <c r="NK74" s="117"/>
      <c r="NL74" s="117"/>
      <c r="NM74" s="117"/>
      <c r="NN74" s="117"/>
      <c r="NO74" s="117"/>
      <c r="NP74" s="117"/>
      <c r="NQ74" s="117"/>
      <c r="NR74" s="11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6"/>
      <c r="NE75" s="117"/>
      <c r="NF75" s="117"/>
      <c r="NG75" s="117"/>
      <c r="NH75" s="117"/>
      <c r="NI75" s="117"/>
      <c r="NJ75" s="117"/>
      <c r="NK75" s="117"/>
      <c r="NL75" s="117"/>
      <c r="NM75" s="117"/>
      <c r="NN75" s="117"/>
      <c r="NO75" s="117"/>
      <c r="NP75" s="117"/>
      <c r="NQ75" s="117"/>
      <c r="NR75" s="118"/>
    </row>
    <row r="76" spans="1:382" ht="13.5" customHeight="1" x14ac:dyDescent="0.15">
      <c r="A76" s="2"/>
      <c r="B76" s="22"/>
      <c r="C76" s="4"/>
      <c r="D76" s="4"/>
      <c r="E76" s="4"/>
      <c r="F76" s="4"/>
      <c r="I76" s="4"/>
      <c r="J76" s="4"/>
      <c r="K76" s="4"/>
      <c r="L76" s="4"/>
      <c r="M76" s="4"/>
      <c r="N76" s="4"/>
      <c r="O76" s="4"/>
      <c r="P76" s="4"/>
      <c r="Q76" s="4"/>
      <c r="R76" s="124">
        <f>データ!$B$11</f>
        <v>41275</v>
      </c>
      <c r="S76" s="125"/>
      <c r="T76" s="125"/>
      <c r="U76" s="125"/>
      <c r="V76" s="125"/>
      <c r="W76" s="125"/>
      <c r="X76" s="125"/>
      <c r="Y76" s="125"/>
      <c r="Z76" s="125"/>
      <c r="AA76" s="125"/>
      <c r="AB76" s="125"/>
      <c r="AC76" s="125"/>
      <c r="AD76" s="125"/>
      <c r="AE76" s="125"/>
      <c r="AF76" s="126"/>
      <c r="AG76" s="124">
        <f>データ!$C$11</f>
        <v>41640</v>
      </c>
      <c r="AH76" s="125"/>
      <c r="AI76" s="125"/>
      <c r="AJ76" s="125"/>
      <c r="AK76" s="125"/>
      <c r="AL76" s="125"/>
      <c r="AM76" s="125"/>
      <c r="AN76" s="125"/>
      <c r="AO76" s="125"/>
      <c r="AP76" s="125"/>
      <c r="AQ76" s="125"/>
      <c r="AR76" s="125"/>
      <c r="AS76" s="125"/>
      <c r="AT76" s="125"/>
      <c r="AU76" s="126"/>
      <c r="AV76" s="124">
        <f>データ!$D$11</f>
        <v>42005</v>
      </c>
      <c r="AW76" s="125"/>
      <c r="AX76" s="125"/>
      <c r="AY76" s="125"/>
      <c r="AZ76" s="125"/>
      <c r="BA76" s="125"/>
      <c r="BB76" s="125"/>
      <c r="BC76" s="125"/>
      <c r="BD76" s="125"/>
      <c r="BE76" s="125"/>
      <c r="BF76" s="125"/>
      <c r="BG76" s="125"/>
      <c r="BH76" s="125"/>
      <c r="BI76" s="125"/>
      <c r="BJ76" s="126"/>
      <c r="BK76" s="124">
        <f>データ!$E$11</f>
        <v>42370</v>
      </c>
      <c r="BL76" s="125"/>
      <c r="BM76" s="125"/>
      <c r="BN76" s="125"/>
      <c r="BO76" s="125"/>
      <c r="BP76" s="125"/>
      <c r="BQ76" s="125"/>
      <c r="BR76" s="125"/>
      <c r="BS76" s="125"/>
      <c r="BT76" s="125"/>
      <c r="BU76" s="125"/>
      <c r="BV76" s="125"/>
      <c r="BW76" s="125"/>
      <c r="BX76" s="125"/>
      <c r="BY76" s="126"/>
      <c r="BZ76" s="124">
        <f>データ!$F$11</f>
        <v>42736</v>
      </c>
      <c r="CA76" s="125"/>
      <c r="CB76" s="125"/>
      <c r="CC76" s="125"/>
      <c r="CD76" s="125"/>
      <c r="CE76" s="125"/>
      <c r="CF76" s="125"/>
      <c r="CG76" s="125"/>
      <c r="CH76" s="125"/>
      <c r="CI76" s="125"/>
      <c r="CJ76" s="125"/>
      <c r="CK76" s="125"/>
      <c r="CL76" s="125"/>
      <c r="CM76" s="125"/>
      <c r="CN76" s="126"/>
      <c r="CO76" s="4"/>
      <c r="CP76" s="4"/>
      <c r="CQ76" s="4"/>
      <c r="CR76" s="4"/>
      <c r="CS76" s="4"/>
      <c r="CT76" s="4"/>
      <c r="CU76" s="4"/>
      <c r="CV76" s="129">
        <f>データ!CN7</f>
        <v>51566</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24">
        <f>データ!$B$11</f>
        <v>41275</v>
      </c>
      <c r="GM76" s="125"/>
      <c r="GN76" s="125"/>
      <c r="GO76" s="125"/>
      <c r="GP76" s="125"/>
      <c r="GQ76" s="125"/>
      <c r="GR76" s="125"/>
      <c r="GS76" s="125"/>
      <c r="GT76" s="125"/>
      <c r="GU76" s="125"/>
      <c r="GV76" s="125"/>
      <c r="GW76" s="125"/>
      <c r="GX76" s="125"/>
      <c r="GY76" s="125"/>
      <c r="GZ76" s="126"/>
      <c r="HA76" s="124">
        <f>データ!$C$11</f>
        <v>41640</v>
      </c>
      <c r="HB76" s="125"/>
      <c r="HC76" s="125"/>
      <c r="HD76" s="125"/>
      <c r="HE76" s="125"/>
      <c r="HF76" s="125"/>
      <c r="HG76" s="125"/>
      <c r="HH76" s="125"/>
      <c r="HI76" s="125"/>
      <c r="HJ76" s="125"/>
      <c r="HK76" s="125"/>
      <c r="HL76" s="125"/>
      <c r="HM76" s="125"/>
      <c r="HN76" s="125"/>
      <c r="HO76" s="126"/>
      <c r="HP76" s="124">
        <f>データ!$D$11</f>
        <v>42005</v>
      </c>
      <c r="HQ76" s="125"/>
      <c r="HR76" s="125"/>
      <c r="HS76" s="125"/>
      <c r="HT76" s="125"/>
      <c r="HU76" s="125"/>
      <c r="HV76" s="125"/>
      <c r="HW76" s="125"/>
      <c r="HX76" s="125"/>
      <c r="HY76" s="125"/>
      <c r="HZ76" s="125"/>
      <c r="IA76" s="125"/>
      <c r="IB76" s="125"/>
      <c r="IC76" s="125"/>
      <c r="ID76" s="126"/>
      <c r="IE76" s="124">
        <f>データ!$E$11</f>
        <v>42370</v>
      </c>
      <c r="IF76" s="125"/>
      <c r="IG76" s="125"/>
      <c r="IH76" s="125"/>
      <c r="II76" s="125"/>
      <c r="IJ76" s="125"/>
      <c r="IK76" s="125"/>
      <c r="IL76" s="125"/>
      <c r="IM76" s="125"/>
      <c r="IN76" s="125"/>
      <c r="IO76" s="125"/>
      <c r="IP76" s="125"/>
      <c r="IQ76" s="125"/>
      <c r="IR76" s="125"/>
      <c r="IS76" s="126"/>
      <c r="IT76" s="124">
        <f>データ!$F$11</f>
        <v>42736</v>
      </c>
      <c r="IU76" s="125"/>
      <c r="IV76" s="125"/>
      <c r="IW76" s="125"/>
      <c r="IX76" s="125"/>
      <c r="IY76" s="125"/>
      <c r="IZ76" s="125"/>
      <c r="JA76" s="125"/>
      <c r="JB76" s="125"/>
      <c r="JC76" s="125"/>
      <c r="JD76" s="125"/>
      <c r="JE76" s="125"/>
      <c r="JF76" s="125"/>
      <c r="JG76" s="125"/>
      <c r="JH76" s="126"/>
      <c r="JL76" s="4"/>
      <c r="JM76" s="4"/>
      <c r="JN76" s="4"/>
      <c r="JO76" s="4"/>
      <c r="JP76" s="4"/>
      <c r="JQ76" s="4"/>
      <c r="JR76" s="4"/>
      <c r="JS76" s="4"/>
      <c r="JT76" s="4"/>
      <c r="JU76" s="4"/>
      <c r="JV76" s="4"/>
      <c r="JW76" s="4"/>
      <c r="JX76" s="4"/>
      <c r="JY76" s="4"/>
      <c r="JZ76" s="4"/>
      <c r="KA76" s="124">
        <f>データ!$B$11</f>
        <v>41275</v>
      </c>
      <c r="KB76" s="125"/>
      <c r="KC76" s="125"/>
      <c r="KD76" s="125"/>
      <c r="KE76" s="125"/>
      <c r="KF76" s="125"/>
      <c r="KG76" s="125"/>
      <c r="KH76" s="125"/>
      <c r="KI76" s="125"/>
      <c r="KJ76" s="125"/>
      <c r="KK76" s="125"/>
      <c r="KL76" s="125"/>
      <c r="KM76" s="125"/>
      <c r="KN76" s="125"/>
      <c r="KO76" s="126"/>
      <c r="KP76" s="124">
        <f>データ!$C$11</f>
        <v>41640</v>
      </c>
      <c r="KQ76" s="125"/>
      <c r="KR76" s="125"/>
      <c r="KS76" s="125"/>
      <c r="KT76" s="125"/>
      <c r="KU76" s="125"/>
      <c r="KV76" s="125"/>
      <c r="KW76" s="125"/>
      <c r="KX76" s="125"/>
      <c r="KY76" s="125"/>
      <c r="KZ76" s="125"/>
      <c r="LA76" s="125"/>
      <c r="LB76" s="125"/>
      <c r="LC76" s="125"/>
      <c r="LD76" s="126"/>
      <c r="LE76" s="124">
        <f>データ!$D$11</f>
        <v>42005</v>
      </c>
      <c r="LF76" s="125"/>
      <c r="LG76" s="125"/>
      <c r="LH76" s="125"/>
      <c r="LI76" s="125"/>
      <c r="LJ76" s="125"/>
      <c r="LK76" s="125"/>
      <c r="LL76" s="125"/>
      <c r="LM76" s="125"/>
      <c r="LN76" s="125"/>
      <c r="LO76" s="125"/>
      <c r="LP76" s="125"/>
      <c r="LQ76" s="125"/>
      <c r="LR76" s="125"/>
      <c r="LS76" s="126"/>
      <c r="LT76" s="124">
        <f>データ!$E$11</f>
        <v>42370</v>
      </c>
      <c r="LU76" s="125"/>
      <c r="LV76" s="125"/>
      <c r="LW76" s="125"/>
      <c r="LX76" s="125"/>
      <c r="LY76" s="125"/>
      <c r="LZ76" s="125"/>
      <c r="MA76" s="125"/>
      <c r="MB76" s="125"/>
      <c r="MC76" s="125"/>
      <c r="MD76" s="125"/>
      <c r="ME76" s="125"/>
      <c r="MF76" s="125"/>
      <c r="MG76" s="125"/>
      <c r="MH76" s="126"/>
      <c r="MI76" s="124">
        <f>データ!$F$11</f>
        <v>42736</v>
      </c>
      <c r="MJ76" s="125"/>
      <c r="MK76" s="125"/>
      <c r="ML76" s="125"/>
      <c r="MM76" s="125"/>
      <c r="MN76" s="125"/>
      <c r="MO76" s="125"/>
      <c r="MP76" s="125"/>
      <c r="MQ76" s="125"/>
      <c r="MR76" s="125"/>
      <c r="MS76" s="125"/>
      <c r="MT76" s="125"/>
      <c r="MU76" s="125"/>
      <c r="MV76" s="125"/>
      <c r="MW76" s="126"/>
      <c r="MX76" s="4"/>
      <c r="MY76" s="4"/>
      <c r="MZ76" s="4"/>
      <c r="NA76" s="4"/>
      <c r="NB76" s="4"/>
      <c r="NC76" s="44"/>
      <c r="ND76" s="116"/>
      <c r="NE76" s="117"/>
      <c r="NF76" s="117"/>
      <c r="NG76" s="117"/>
      <c r="NH76" s="117"/>
      <c r="NI76" s="117"/>
      <c r="NJ76" s="117"/>
      <c r="NK76" s="117"/>
      <c r="NL76" s="117"/>
      <c r="NM76" s="117"/>
      <c r="NN76" s="117"/>
      <c r="NO76" s="117"/>
      <c r="NP76" s="117"/>
      <c r="NQ76" s="117"/>
      <c r="NR76" s="118"/>
    </row>
    <row r="77" spans="1:382" ht="13.5" customHeight="1" x14ac:dyDescent="0.15">
      <c r="A77" s="2"/>
      <c r="B77" s="22"/>
      <c r="C77" s="4"/>
      <c r="D77" s="4"/>
      <c r="E77" s="4"/>
      <c r="F77" s="4"/>
      <c r="I77" s="127" t="s">
        <v>27</v>
      </c>
      <c r="J77" s="127"/>
      <c r="K77" s="127"/>
      <c r="L77" s="127"/>
      <c r="M77" s="127"/>
      <c r="N77" s="127"/>
      <c r="O77" s="127"/>
      <c r="P77" s="127"/>
      <c r="Q77" s="127"/>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27" t="s">
        <v>27</v>
      </c>
      <c r="GD77" s="127"/>
      <c r="GE77" s="127"/>
      <c r="GF77" s="127"/>
      <c r="GG77" s="127"/>
      <c r="GH77" s="127"/>
      <c r="GI77" s="127"/>
      <c r="GJ77" s="127"/>
      <c r="GK77" s="127"/>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27" t="s">
        <v>27</v>
      </c>
      <c r="JS77" s="127"/>
      <c r="JT77" s="127"/>
      <c r="JU77" s="127"/>
      <c r="JV77" s="127"/>
      <c r="JW77" s="127"/>
      <c r="JX77" s="127"/>
      <c r="JY77" s="127"/>
      <c r="JZ77" s="127"/>
      <c r="KA77" s="119">
        <f>データ!CZ7</f>
        <v>753.8</v>
      </c>
      <c r="KB77" s="120"/>
      <c r="KC77" s="120"/>
      <c r="KD77" s="120"/>
      <c r="KE77" s="120"/>
      <c r="KF77" s="120"/>
      <c r="KG77" s="120"/>
      <c r="KH77" s="120"/>
      <c r="KI77" s="120"/>
      <c r="KJ77" s="120"/>
      <c r="KK77" s="120"/>
      <c r="KL77" s="120"/>
      <c r="KM77" s="120"/>
      <c r="KN77" s="120"/>
      <c r="KO77" s="121"/>
      <c r="KP77" s="119">
        <f>データ!DA7</f>
        <v>482.4</v>
      </c>
      <c r="KQ77" s="120"/>
      <c r="KR77" s="120"/>
      <c r="KS77" s="120"/>
      <c r="KT77" s="120"/>
      <c r="KU77" s="120"/>
      <c r="KV77" s="120"/>
      <c r="KW77" s="120"/>
      <c r="KX77" s="120"/>
      <c r="KY77" s="120"/>
      <c r="KZ77" s="120"/>
      <c r="LA77" s="120"/>
      <c r="LB77" s="120"/>
      <c r="LC77" s="120"/>
      <c r="LD77" s="121"/>
      <c r="LE77" s="119">
        <f>データ!DB7</f>
        <v>271.39999999999998</v>
      </c>
      <c r="LF77" s="120"/>
      <c r="LG77" s="120"/>
      <c r="LH77" s="120"/>
      <c r="LI77" s="120"/>
      <c r="LJ77" s="120"/>
      <c r="LK77" s="120"/>
      <c r="LL77" s="120"/>
      <c r="LM77" s="120"/>
      <c r="LN77" s="120"/>
      <c r="LO77" s="120"/>
      <c r="LP77" s="120"/>
      <c r="LQ77" s="120"/>
      <c r="LR77" s="120"/>
      <c r="LS77" s="121"/>
      <c r="LT77" s="119">
        <f>データ!DC7</f>
        <v>97.6</v>
      </c>
      <c r="LU77" s="120"/>
      <c r="LV77" s="120"/>
      <c r="LW77" s="120"/>
      <c r="LX77" s="120"/>
      <c r="LY77" s="120"/>
      <c r="LZ77" s="120"/>
      <c r="MA77" s="120"/>
      <c r="MB77" s="120"/>
      <c r="MC77" s="120"/>
      <c r="MD77" s="120"/>
      <c r="ME77" s="120"/>
      <c r="MF77" s="120"/>
      <c r="MG77" s="120"/>
      <c r="MH77" s="121"/>
      <c r="MI77" s="119">
        <f>データ!DD7</f>
        <v>29.4</v>
      </c>
      <c r="MJ77" s="120"/>
      <c r="MK77" s="120"/>
      <c r="ML77" s="120"/>
      <c r="MM77" s="120"/>
      <c r="MN77" s="120"/>
      <c r="MO77" s="120"/>
      <c r="MP77" s="120"/>
      <c r="MQ77" s="120"/>
      <c r="MR77" s="120"/>
      <c r="MS77" s="120"/>
      <c r="MT77" s="120"/>
      <c r="MU77" s="120"/>
      <c r="MV77" s="120"/>
      <c r="MW77" s="121"/>
      <c r="MX77" s="4"/>
      <c r="MY77" s="4"/>
      <c r="MZ77" s="4"/>
      <c r="NA77" s="4"/>
      <c r="NB77" s="4"/>
      <c r="NC77" s="44"/>
      <c r="ND77" s="116"/>
      <c r="NE77" s="117"/>
      <c r="NF77" s="117"/>
      <c r="NG77" s="117"/>
      <c r="NH77" s="117"/>
      <c r="NI77" s="117"/>
      <c r="NJ77" s="117"/>
      <c r="NK77" s="117"/>
      <c r="NL77" s="117"/>
      <c r="NM77" s="117"/>
      <c r="NN77" s="117"/>
      <c r="NO77" s="117"/>
      <c r="NP77" s="117"/>
      <c r="NQ77" s="117"/>
      <c r="NR77" s="118"/>
    </row>
    <row r="78" spans="1:382" ht="13.5" customHeight="1" x14ac:dyDescent="0.15">
      <c r="A78" s="2"/>
      <c r="B78" s="22"/>
      <c r="C78" s="4"/>
      <c r="D78" s="4"/>
      <c r="E78" s="4"/>
      <c r="F78" s="4"/>
      <c r="I78" s="127" t="s">
        <v>29</v>
      </c>
      <c r="J78" s="127"/>
      <c r="K78" s="127"/>
      <c r="L78" s="127"/>
      <c r="M78" s="127"/>
      <c r="N78" s="127"/>
      <c r="O78" s="127"/>
      <c r="P78" s="127"/>
      <c r="Q78" s="127"/>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27" t="s">
        <v>29</v>
      </c>
      <c r="GD78" s="127"/>
      <c r="GE78" s="127"/>
      <c r="GF78" s="127"/>
      <c r="GG78" s="127"/>
      <c r="GH78" s="127"/>
      <c r="GI78" s="127"/>
      <c r="GJ78" s="127"/>
      <c r="GK78" s="127"/>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27" t="s">
        <v>29</v>
      </c>
      <c r="JS78" s="127"/>
      <c r="JT78" s="127"/>
      <c r="JU78" s="127"/>
      <c r="JV78" s="127"/>
      <c r="JW78" s="127"/>
      <c r="JX78" s="127"/>
      <c r="JY78" s="127"/>
      <c r="JZ78" s="127"/>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6"/>
      <c r="NE78" s="117"/>
      <c r="NF78" s="117"/>
      <c r="NG78" s="117"/>
      <c r="NH78" s="117"/>
      <c r="NI78" s="117"/>
      <c r="NJ78" s="117"/>
      <c r="NK78" s="117"/>
      <c r="NL78" s="117"/>
      <c r="NM78" s="117"/>
      <c r="NN78" s="117"/>
      <c r="NO78" s="117"/>
      <c r="NP78" s="117"/>
      <c r="NQ78" s="117"/>
      <c r="NR78" s="11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6"/>
      <c r="NE79" s="117"/>
      <c r="NF79" s="117"/>
      <c r="NG79" s="117"/>
      <c r="NH79" s="117"/>
      <c r="NI79" s="117"/>
      <c r="NJ79" s="117"/>
      <c r="NK79" s="117"/>
      <c r="NL79" s="117"/>
      <c r="NM79" s="117"/>
      <c r="NN79" s="117"/>
      <c r="NO79" s="117"/>
      <c r="NP79" s="117"/>
      <c r="NQ79" s="117"/>
      <c r="NR79" s="118"/>
    </row>
    <row r="80" spans="1:382" ht="13.5" customHeight="1" x14ac:dyDescent="0.15">
      <c r="A80" s="2"/>
      <c r="B80" s="22"/>
      <c r="C80" s="24"/>
      <c r="D80" s="4"/>
      <c r="E80" s="4"/>
      <c r="F80" s="4"/>
      <c r="G80" s="4"/>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4"/>
      <c r="JN80" s="4"/>
      <c r="JO80" s="4"/>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4"/>
      <c r="NA80" s="24"/>
      <c r="NB80" s="23"/>
      <c r="NC80" s="2"/>
      <c r="ND80" s="116"/>
      <c r="NE80" s="117"/>
      <c r="NF80" s="117"/>
      <c r="NG80" s="117"/>
      <c r="NH80" s="117"/>
      <c r="NI80" s="117"/>
      <c r="NJ80" s="117"/>
      <c r="NK80" s="117"/>
      <c r="NL80" s="117"/>
      <c r="NM80" s="117"/>
      <c r="NN80" s="117"/>
      <c r="NO80" s="117"/>
      <c r="NP80" s="117"/>
      <c r="NQ80" s="117"/>
      <c r="NR80" s="118"/>
    </row>
    <row r="81" spans="1:382" ht="13.5" customHeight="1" x14ac:dyDescent="0.15">
      <c r="A81" s="2"/>
      <c r="B81" s="22"/>
      <c r="C81" s="24"/>
      <c r="D81" s="4"/>
      <c r="E81" s="4"/>
      <c r="F81" s="4"/>
      <c r="G81" s="4"/>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4"/>
      <c r="JN81" s="4"/>
      <c r="JO81" s="4"/>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4"/>
      <c r="NA81" s="24"/>
      <c r="NB81" s="23"/>
      <c r="NC81" s="2"/>
      <c r="ND81" s="116"/>
      <c r="NE81" s="117"/>
      <c r="NF81" s="117"/>
      <c r="NG81" s="117"/>
      <c r="NH81" s="117"/>
      <c r="NI81" s="117"/>
      <c r="NJ81" s="117"/>
      <c r="NK81" s="117"/>
      <c r="NL81" s="117"/>
      <c r="NM81" s="117"/>
      <c r="NN81" s="117"/>
      <c r="NO81" s="117"/>
      <c r="NP81" s="117"/>
      <c r="NQ81" s="117"/>
      <c r="NR81" s="11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8"/>
      <c r="NE82" s="139"/>
      <c r="NF82" s="139"/>
      <c r="NG82" s="139"/>
      <c r="NH82" s="139"/>
      <c r="NI82" s="139"/>
      <c r="NJ82" s="139"/>
      <c r="NK82" s="139"/>
      <c r="NL82" s="139"/>
      <c r="NM82" s="139"/>
      <c r="NN82" s="139"/>
      <c r="NO82" s="139"/>
      <c r="NP82" s="139"/>
      <c r="NQ82" s="139"/>
      <c r="NR82" s="140"/>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nOMiTynCgHvKL3rsKh+DP92mRMKK/jEx2PK9CYTcJCuUeqBq08hGFc95tysdHdyj3Sd2zsC8jrOglLxD/qWMQ==" saltValue="7279s8aFuGQMrfMa7AShBw==" spinCount="100000" sheet="1" objects="1" scenarios="1" formatCells="0" formatColumns="0" formatRows="0"/>
  <mergeCells count="213">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BZ52:CR52"/>
    <mergeCell ref="CS52:DK52"/>
    <mergeCell ref="EA52:EK52"/>
    <mergeCell ref="EL52:FD52"/>
    <mergeCell ref="FE52:FW52"/>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FX52:GP52"/>
    <mergeCell ref="GQ52:HI52"/>
    <mergeCell ref="J52:T52"/>
    <mergeCell ref="U52:AM52"/>
    <mergeCell ref="AN52:BF52"/>
    <mergeCell ref="BG52:BY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109</v>
      </c>
      <c r="AV5" s="59" t="s">
        <v>110</v>
      </c>
      <c r="AW5" s="59" t="s">
        <v>111</v>
      </c>
      <c r="AX5" s="59" t="s">
        <v>112</v>
      </c>
      <c r="AY5" s="59" t="s">
        <v>113</v>
      </c>
      <c r="AZ5" s="59" t="s">
        <v>103</v>
      </c>
      <c r="BA5" s="59" t="s">
        <v>104</v>
      </c>
      <c r="BB5" s="59" t="s">
        <v>105</v>
      </c>
      <c r="BC5" s="59" t="s">
        <v>106</v>
      </c>
      <c r="BD5" s="59" t="s">
        <v>107</v>
      </c>
      <c r="BE5" s="59" t="s">
        <v>108</v>
      </c>
      <c r="BF5" s="59" t="s">
        <v>98</v>
      </c>
      <c r="BG5" s="59" t="s">
        <v>110</v>
      </c>
      <c r="BH5" s="59" t="s">
        <v>100</v>
      </c>
      <c r="BI5" s="59" t="s">
        <v>101</v>
      </c>
      <c r="BJ5" s="59" t="s">
        <v>113</v>
      </c>
      <c r="BK5" s="59" t="s">
        <v>103</v>
      </c>
      <c r="BL5" s="59" t="s">
        <v>104</v>
      </c>
      <c r="BM5" s="59" t="s">
        <v>105</v>
      </c>
      <c r="BN5" s="59" t="s">
        <v>106</v>
      </c>
      <c r="BO5" s="59" t="s">
        <v>107</v>
      </c>
      <c r="BP5" s="59" t="s">
        <v>108</v>
      </c>
      <c r="BQ5" s="59" t="s">
        <v>109</v>
      </c>
      <c r="BR5" s="59" t="s">
        <v>110</v>
      </c>
      <c r="BS5" s="59" t="s">
        <v>100</v>
      </c>
      <c r="BT5" s="59" t="s">
        <v>101</v>
      </c>
      <c r="BU5" s="59" t="s">
        <v>113</v>
      </c>
      <c r="BV5" s="59" t="s">
        <v>103</v>
      </c>
      <c r="BW5" s="59" t="s">
        <v>104</v>
      </c>
      <c r="BX5" s="59" t="s">
        <v>105</v>
      </c>
      <c r="BY5" s="59" t="s">
        <v>106</v>
      </c>
      <c r="BZ5" s="59" t="s">
        <v>107</v>
      </c>
      <c r="CA5" s="59" t="s">
        <v>108</v>
      </c>
      <c r="CB5" s="59" t="s">
        <v>98</v>
      </c>
      <c r="CC5" s="59" t="s">
        <v>99</v>
      </c>
      <c r="CD5" s="59" t="s">
        <v>100</v>
      </c>
      <c r="CE5" s="59" t="s">
        <v>101</v>
      </c>
      <c r="CF5" s="59" t="s">
        <v>113</v>
      </c>
      <c r="CG5" s="59" t="s">
        <v>103</v>
      </c>
      <c r="CH5" s="59" t="s">
        <v>104</v>
      </c>
      <c r="CI5" s="59" t="s">
        <v>105</v>
      </c>
      <c r="CJ5" s="59" t="s">
        <v>106</v>
      </c>
      <c r="CK5" s="59" t="s">
        <v>107</v>
      </c>
      <c r="CL5" s="59" t="s">
        <v>108</v>
      </c>
      <c r="CM5" s="151"/>
      <c r="CN5" s="151"/>
      <c r="CO5" s="59" t="s">
        <v>109</v>
      </c>
      <c r="CP5" s="59" t="s">
        <v>110</v>
      </c>
      <c r="CQ5" s="59" t="s">
        <v>111</v>
      </c>
      <c r="CR5" s="59" t="s">
        <v>101</v>
      </c>
      <c r="CS5" s="59" t="s">
        <v>102</v>
      </c>
      <c r="CT5" s="59" t="s">
        <v>103</v>
      </c>
      <c r="CU5" s="59" t="s">
        <v>104</v>
      </c>
      <c r="CV5" s="59" t="s">
        <v>105</v>
      </c>
      <c r="CW5" s="59" t="s">
        <v>106</v>
      </c>
      <c r="CX5" s="59" t="s">
        <v>107</v>
      </c>
      <c r="CY5" s="59" t="s">
        <v>108</v>
      </c>
      <c r="CZ5" s="59" t="s">
        <v>98</v>
      </c>
      <c r="DA5" s="59" t="s">
        <v>110</v>
      </c>
      <c r="DB5" s="59" t="s">
        <v>111</v>
      </c>
      <c r="DC5" s="59" t="s">
        <v>101</v>
      </c>
      <c r="DD5" s="59" t="s">
        <v>113</v>
      </c>
      <c r="DE5" s="59" t="s">
        <v>103</v>
      </c>
      <c r="DF5" s="59" t="s">
        <v>104</v>
      </c>
      <c r="DG5" s="59" t="s">
        <v>105</v>
      </c>
      <c r="DH5" s="59" t="s">
        <v>106</v>
      </c>
      <c r="DI5" s="59" t="s">
        <v>107</v>
      </c>
      <c r="DJ5" s="59" t="s">
        <v>44</v>
      </c>
      <c r="DK5" s="59" t="s">
        <v>109</v>
      </c>
      <c r="DL5" s="59" t="s">
        <v>99</v>
      </c>
      <c r="DM5" s="59" t="s">
        <v>111</v>
      </c>
      <c r="DN5" s="59" t="s">
        <v>112</v>
      </c>
      <c r="DO5" s="59" t="s">
        <v>102</v>
      </c>
      <c r="DP5" s="59" t="s">
        <v>103</v>
      </c>
      <c r="DQ5" s="59" t="s">
        <v>104</v>
      </c>
      <c r="DR5" s="59" t="s">
        <v>105</v>
      </c>
      <c r="DS5" s="59" t="s">
        <v>106</v>
      </c>
      <c r="DT5" s="59" t="s">
        <v>107</v>
      </c>
      <c r="DU5" s="59" t="s">
        <v>108</v>
      </c>
    </row>
    <row r="6" spans="1:125" s="66" customFormat="1" x14ac:dyDescent="0.15">
      <c r="A6" s="49" t="s">
        <v>114</v>
      </c>
      <c r="B6" s="60">
        <f>B8</f>
        <v>2017</v>
      </c>
      <c r="C6" s="60">
        <f t="shared" ref="C6:X6" si="1">C8</f>
        <v>12068</v>
      </c>
      <c r="D6" s="60">
        <f t="shared" si="1"/>
        <v>47</v>
      </c>
      <c r="E6" s="60">
        <f t="shared" si="1"/>
        <v>14</v>
      </c>
      <c r="F6" s="60">
        <f t="shared" si="1"/>
        <v>0</v>
      </c>
      <c r="G6" s="60">
        <f t="shared" si="1"/>
        <v>3</v>
      </c>
      <c r="H6" s="60" t="str">
        <f>SUBSTITUTE(H8,"　","")</f>
        <v>北海道釧路市</v>
      </c>
      <c r="I6" s="60" t="str">
        <f t="shared" si="1"/>
        <v>釧路錦町駐車場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20</v>
      </c>
      <c r="S6" s="62" t="str">
        <f t="shared" si="1"/>
        <v>公共施設</v>
      </c>
      <c r="T6" s="62" t="str">
        <f t="shared" si="1"/>
        <v>有</v>
      </c>
      <c r="U6" s="63">
        <f t="shared" si="1"/>
        <v>12740</v>
      </c>
      <c r="V6" s="63">
        <f t="shared" si="1"/>
        <v>509</v>
      </c>
      <c r="W6" s="63">
        <f t="shared" si="1"/>
        <v>220</v>
      </c>
      <c r="X6" s="62" t="str">
        <f t="shared" si="1"/>
        <v>代行制</v>
      </c>
      <c r="Y6" s="64">
        <f>IF(Y8="-",NA(),Y8)</f>
        <v>44.4</v>
      </c>
      <c r="Z6" s="64">
        <f t="shared" ref="Z6:AH6" si="2">IF(Z8="-",NA(),Z8)</f>
        <v>49.8</v>
      </c>
      <c r="AA6" s="64">
        <f t="shared" si="2"/>
        <v>50.6</v>
      </c>
      <c r="AB6" s="64">
        <f t="shared" si="2"/>
        <v>49.6</v>
      </c>
      <c r="AC6" s="64">
        <f t="shared" si="2"/>
        <v>92.4</v>
      </c>
      <c r="AD6" s="64">
        <f t="shared" si="2"/>
        <v>162.5</v>
      </c>
      <c r="AE6" s="64">
        <f t="shared" si="2"/>
        <v>149.69999999999999</v>
      </c>
      <c r="AF6" s="64">
        <f t="shared" si="2"/>
        <v>176.4</v>
      </c>
      <c r="AG6" s="64">
        <f t="shared" si="2"/>
        <v>172.5</v>
      </c>
      <c r="AH6" s="64">
        <f t="shared" si="2"/>
        <v>198.5</v>
      </c>
      <c r="AI6" s="61" t="str">
        <f>IF(AI8="-","",IF(AI8="-","【-】","【"&amp;SUBSTITUTE(TEXT(AI8,"#,##0.0"),"-","△")&amp;"】"))</f>
        <v>【319.1】</v>
      </c>
      <c r="AJ6" s="64">
        <f>IF(AJ8="-",NA(),AJ8)</f>
        <v>6</v>
      </c>
      <c r="AK6" s="64">
        <f t="shared" ref="AK6:AS6" si="3">IF(AK8="-",NA(),AK8)</f>
        <v>4.5999999999999996</v>
      </c>
      <c r="AL6" s="64">
        <f t="shared" si="3"/>
        <v>3.1</v>
      </c>
      <c r="AM6" s="64">
        <f t="shared" si="3"/>
        <v>1.7</v>
      </c>
      <c r="AN6" s="64">
        <f t="shared" si="3"/>
        <v>1</v>
      </c>
      <c r="AO6" s="64">
        <f t="shared" si="3"/>
        <v>5.9</v>
      </c>
      <c r="AP6" s="64">
        <f t="shared" si="3"/>
        <v>5</v>
      </c>
      <c r="AQ6" s="64">
        <f t="shared" si="3"/>
        <v>6.1</v>
      </c>
      <c r="AR6" s="64">
        <f t="shared" si="3"/>
        <v>5.6</v>
      </c>
      <c r="AS6" s="64">
        <f t="shared" si="3"/>
        <v>3.8</v>
      </c>
      <c r="AT6" s="61" t="str">
        <f>IF(AT8="-","",IF(AT8="-","【-】","【"&amp;SUBSTITUTE(TEXT(AT8,"#,##0.0"),"-","△")&amp;"】"))</f>
        <v>【5.6】</v>
      </c>
      <c r="AU6" s="65">
        <f>IF(AU8="-",NA(),AU8)</f>
        <v>80</v>
      </c>
      <c r="AV6" s="65">
        <f t="shared" ref="AV6:BD6" si="4">IF(AV8="-",NA(),AV8)</f>
        <v>54</v>
      </c>
      <c r="AW6" s="65">
        <f t="shared" si="4"/>
        <v>37</v>
      </c>
      <c r="AX6" s="65">
        <f t="shared" si="4"/>
        <v>21</v>
      </c>
      <c r="AY6" s="65">
        <f t="shared" si="4"/>
        <v>6</v>
      </c>
      <c r="AZ6" s="65">
        <f t="shared" si="4"/>
        <v>46</v>
      </c>
      <c r="BA6" s="65">
        <f t="shared" si="4"/>
        <v>30</v>
      </c>
      <c r="BB6" s="65">
        <f t="shared" si="4"/>
        <v>26</v>
      </c>
      <c r="BC6" s="65">
        <f t="shared" si="4"/>
        <v>26</v>
      </c>
      <c r="BD6" s="65">
        <f t="shared" si="4"/>
        <v>14</v>
      </c>
      <c r="BE6" s="63" t="str">
        <f>IF(BE8="-","",IF(BE8="-","【-】","【"&amp;SUBSTITUTE(TEXT(BE8,"#,##0"),"-","△")&amp;"】"))</f>
        <v>【37】</v>
      </c>
      <c r="BF6" s="64">
        <f>IF(BF8="-",NA(),BF8)</f>
        <v>42.5</v>
      </c>
      <c r="BG6" s="64">
        <f t="shared" ref="BG6:BO6" si="5">IF(BG8="-",NA(),BG8)</f>
        <v>49.4</v>
      </c>
      <c r="BH6" s="64">
        <f t="shared" si="5"/>
        <v>49</v>
      </c>
      <c r="BI6" s="64">
        <f t="shared" si="5"/>
        <v>51.7</v>
      </c>
      <c r="BJ6" s="64">
        <f t="shared" si="5"/>
        <v>52.2</v>
      </c>
      <c r="BK6" s="64">
        <f t="shared" si="5"/>
        <v>36</v>
      </c>
      <c r="BL6" s="64">
        <f t="shared" si="5"/>
        <v>29.9</v>
      </c>
      <c r="BM6" s="64">
        <f t="shared" si="5"/>
        <v>36.1</v>
      </c>
      <c r="BN6" s="64">
        <f t="shared" si="5"/>
        <v>33.9</v>
      </c>
      <c r="BO6" s="64">
        <f t="shared" si="5"/>
        <v>26.5</v>
      </c>
      <c r="BP6" s="61" t="str">
        <f>IF(BP8="-","",IF(BP8="-","【-】","【"&amp;SUBSTITUTE(TEXT(BP8,"#,##0.0"),"-","△")&amp;"】"))</f>
        <v>【26.4】</v>
      </c>
      <c r="BQ6" s="65">
        <f>IF(BQ8="-",NA(),BQ8)</f>
        <v>21766</v>
      </c>
      <c r="BR6" s="65">
        <f t="shared" ref="BR6:BZ6" si="6">IF(BR8="-",NA(),BR8)</f>
        <v>30796</v>
      </c>
      <c r="BS6" s="65">
        <f t="shared" si="6"/>
        <v>31610</v>
      </c>
      <c r="BT6" s="65">
        <f t="shared" si="6"/>
        <v>33306</v>
      </c>
      <c r="BU6" s="65">
        <f t="shared" si="6"/>
        <v>34291</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115</v>
      </c>
      <c r="CM6" s="63">
        <f t="shared" ref="CM6:CN6" si="7">CM8</f>
        <v>75801</v>
      </c>
      <c r="CN6" s="63">
        <f t="shared" si="7"/>
        <v>51566</v>
      </c>
      <c r="CO6" s="64"/>
      <c r="CP6" s="64"/>
      <c r="CQ6" s="64"/>
      <c r="CR6" s="64"/>
      <c r="CS6" s="64"/>
      <c r="CT6" s="64"/>
      <c r="CU6" s="64"/>
      <c r="CV6" s="64"/>
      <c r="CW6" s="64"/>
      <c r="CX6" s="64"/>
      <c r="CY6" s="61" t="s">
        <v>116</v>
      </c>
      <c r="CZ6" s="64">
        <f>IF(CZ8="-",NA(),CZ8)</f>
        <v>753.8</v>
      </c>
      <c r="DA6" s="64">
        <f t="shared" ref="DA6:DI6" si="8">IF(DA8="-",NA(),DA8)</f>
        <v>482.4</v>
      </c>
      <c r="DB6" s="64">
        <f t="shared" si="8"/>
        <v>271.39999999999998</v>
      </c>
      <c r="DC6" s="64">
        <f t="shared" si="8"/>
        <v>97.6</v>
      </c>
      <c r="DD6" s="64">
        <f t="shared" si="8"/>
        <v>29.4</v>
      </c>
      <c r="DE6" s="64">
        <f t="shared" si="8"/>
        <v>1637.3</v>
      </c>
      <c r="DF6" s="64">
        <f t="shared" si="8"/>
        <v>1098.3</v>
      </c>
      <c r="DG6" s="64">
        <f t="shared" si="8"/>
        <v>655.5</v>
      </c>
      <c r="DH6" s="64">
        <f t="shared" si="8"/>
        <v>316.8</v>
      </c>
      <c r="DI6" s="64">
        <f t="shared" si="8"/>
        <v>113.9</v>
      </c>
      <c r="DJ6" s="61" t="str">
        <f>IF(DJ8="-","",IF(DJ8="-","【-】","【"&amp;SUBSTITUTE(TEXT(DJ8,"#,##0.0"),"-","△")&amp;"】"))</f>
        <v>【120.3】</v>
      </c>
      <c r="DK6" s="64">
        <f>IF(DK8="-",NA(),DK8)</f>
        <v>56.6</v>
      </c>
      <c r="DL6" s="64">
        <f t="shared" ref="DL6:DT6" si="9">IF(DL8="-",NA(),DL8)</f>
        <v>64.400000000000006</v>
      </c>
      <c r="DM6" s="64">
        <f t="shared" si="9"/>
        <v>65.599999999999994</v>
      </c>
      <c r="DN6" s="64">
        <f t="shared" si="9"/>
        <v>64.2</v>
      </c>
      <c r="DO6" s="64">
        <f t="shared" si="9"/>
        <v>65.8</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117</v>
      </c>
      <c r="B7" s="60">
        <f t="shared" ref="B7:X7" si="10">B8</f>
        <v>2017</v>
      </c>
      <c r="C7" s="60">
        <f t="shared" si="10"/>
        <v>12068</v>
      </c>
      <c r="D7" s="60">
        <f t="shared" si="10"/>
        <v>47</v>
      </c>
      <c r="E7" s="60">
        <f t="shared" si="10"/>
        <v>14</v>
      </c>
      <c r="F7" s="60">
        <f t="shared" si="10"/>
        <v>0</v>
      </c>
      <c r="G7" s="60">
        <f t="shared" si="10"/>
        <v>3</v>
      </c>
      <c r="H7" s="60" t="str">
        <f t="shared" si="10"/>
        <v>北海道　釧路市</v>
      </c>
      <c r="I7" s="60" t="str">
        <f t="shared" si="10"/>
        <v>釧路錦町駐車場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20</v>
      </c>
      <c r="S7" s="62" t="str">
        <f t="shared" si="10"/>
        <v>公共施設</v>
      </c>
      <c r="T7" s="62" t="str">
        <f t="shared" si="10"/>
        <v>有</v>
      </c>
      <c r="U7" s="63">
        <f t="shared" si="10"/>
        <v>12740</v>
      </c>
      <c r="V7" s="63">
        <f t="shared" si="10"/>
        <v>509</v>
      </c>
      <c r="W7" s="63">
        <f t="shared" si="10"/>
        <v>220</v>
      </c>
      <c r="X7" s="62" t="str">
        <f t="shared" si="10"/>
        <v>代行制</v>
      </c>
      <c r="Y7" s="64">
        <f>Y8</f>
        <v>44.4</v>
      </c>
      <c r="Z7" s="64">
        <f t="shared" ref="Z7:AH7" si="11">Z8</f>
        <v>49.8</v>
      </c>
      <c r="AA7" s="64">
        <f t="shared" si="11"/>
        <v>50.6</v>
      </c>
      <c r="AB7" s="64">
        <f t="shared" si="11"/>
        <v>49.6</v>
      </c>
      <c r="AC7" s="64">
        <f t="shared" si="11"/>
        <v>92.4</v>
      </c>
      <c r="AD7" s="64">
        <f t="shared" si="11"/>
        <v>162.5</v>
      </c>
      <c r="AE7" s="64">
        <f t="shared" si="11"/>
        <v>149.69999999999999</v>
      </c>
      <c r="AF7" s="64">
        <f t="shared" si="11"/>
        <v>176.4</v>
      </c>
      <c r="AG7" s="64">
        <f t="shared" si="11"/>
        <v>172.5</v>
      </c>
      <c r="AH7" s="64">
        <f t="shared" si="11"/>
        <v>198.5</v>
      </c>
      <c r="AI7" s="61"/>
      <c r="AJ7" s="64">
        <f>AJ8</f>
        <v>6</v>
      </c>
      <c r="AK7" s="64">
        <f t="shared" ref="AK7:AS7" si="12">AK8</f>
        <v>4.5999999999999996</v>
      </c>
      <c r="AL7" s="64">
        <f t="shared" si="12"/>
        <v>3.1</v>
      </c>
      <c r="AM7" s="64">
        <f t="shared" si="12"/>
        <v>1.7</v>
      </c>
      <c r="AN7" s="64">
        <f t="shared" si="12"/>
        <v>1</v>
      </c>
      <c r="AO7" s="64">
        <f t="shared" si="12"/>
        <v>5.9</v>
      </c>
      <c r="AP7" s="64">
        <f t="shared" si="12"/>
        <v>5</v>
      </c>
      <c r="AQ7" s="64">
        <f t="shared" si="12"/>
        <v>6.1</v>
      </c>
      <c r="AR7" s="64">
        <f t="shared" si="12"/>
        <v>5.6</v>
      </c>
      <c r="AS7" s="64">
        <f t="shared" si="12"/>
        <v>3.8</v>
      </c>
      <c r="AT7" s="61"/>
      <c r="AU7" s="65">
        <f>AU8</f>
        <v>80</v>
      </c>
      <c r="AV7" s="65">
        <f t="shared" ref="AV7:BD7" si="13">AV8</f>
        <v>54</v>
      </c>
      <c r="AW7" s="65">
        <f t="shared" si="13"/>
        <v>37</v>
      </c>
      <c r="AX7" s="65">
        <f t="shared" si="13"/>
        <v>21</v>
      </c>
      <c r="AY7" s="65">
        <f t="shared" si="13"/>
        <v>6</v>
      </c>
      <c r="AZ7" s="65">
        <f t="shared" si="13"/>
        <v>46</v>
      </c>
      <c r="BA7" s="65">
        <f t="shared" si="13"/>
        <v>30</v>
      </c>
      <c r="BB7" s="65">
        <f t="shared" si="13"/>
        <v>26</v>
      </c>
      <c r="BC7" s="65">
        <f t="shared" si="13"/>
        <v>26</v>
      </c>
      <c r="BD7" s="65">
        <f t="shared" si="13"/>
        <v>14</v>
      </c>
      <c r="BE7" s="63"/>
      <c r="BF7" s="64">
        <f>BF8</f>
        <v>42.5</v>
      </c>
      <c r="BG7" s="64">
        <f t="shared" ref="BG7:BO7" si="14">BG8</f>
        <v>49.4</v>
      </c>
      <c r="BH7" s="64">
        <f t="shared" si="14"/>
        <v>49</v>
      </c>
      <c r="BI7" s="64">
        <f t="shared" si="14"/>
        <v>51.7</v>
      </c>
      <c r="BJ7" s="64">
        <f t="shared" si="14"/>
        <v>52.2</v>
      </c>
      <c r="BK7" s="64">
        <f t="shared" si="14"/>
        <v>36</v>
      </c>
      <c r="BL7" s="64">
        <f t="shared" si="14"/>
        <v>29.9</v>
      </c>
      <c r="BM7" s="64">
        <f t="shared" si="14"/>
        <v>36.1</v>
      </c>
      <c r="BN7" s="64">
        <f t="shared" si="14"/>
        <v>33.9</v>
      </c>
      <c r="BO7" s="64">
        <f t="shared" si="14"/>
        <v>26.5</v>
      </c>
      <c r="BP7" s="61"/>
      <c r="BQ7" s="65">
        <f>BQ8</f>
        <v>21766</v>
      </c>
      <c r="BR7" s="65">
        <f t="shared" ref="BR7:BZ7" si="15">BR8</f>
        <v>30796</v>
      </c>
      <c r="BS7" s="65">
        <f t="shared" si="15"/>
        <v>31610</v>
      </c>
      <c r="BT7" s="65">
        <f t="shared" si="15"/>
        <v>33306</v>
      </c>
      <c r="BU7" s="65">
        <f t="shared" si="15"/>
        <v>34291</v>
      </c>
      <c r="BV7" s="65">
        <f t="shared" si="15"/>
        <v>23102</v>
      </c>
      <c r="BW7" s="65">
        <f t="shared" si="15"/>
        <v>18295</v>
      </c>
      <c r="BX7" s="65">
        <f t="shared" si="15"/>
        <v>22959</v>
      </c>
      <c r="BY7" s="65">
        <f t="shared" si="15"/>
        <v>22148</v>
      </c>
      <c r="BZ7" s="65">
        <f t="shared" si="15"/>
        <v>24086</v>
      </c>
      <c r="CA7" s="63"/>
      <c r="CB7" s="64" t="s">
        <v>118</v>
      </c>
      <c r="CC7" s="64" t="s">
        <v>118</v>
      </c>
      <c r="CD7" s="64" t="s">
        <v>118</v>
      </c>
      <c r="CE7" s="64" t="s">
        <v>118</v>
      </c>
      <c r="CF7" s="64" t="s">
        <v>118</v>
      </c>
      <c r="CG7" s="64" t="s">
        <v>118</v>
      </c>
      <c r="CH7" s="64" t="s">
        <v>118</v>
      </c>
      <c r="CI7" s="64" t="s">
        <v>118</v>
      </c>
      <c r="CJ7" s="64" t="s">
        <v>118</v>
      </c>
      <c r="CK7" s="64" t="s">
        <v>116</v>
      </c>
      <c r="CL7" s="61"/>
      <c r="CM7" s="63">
        <f>CM8</f>
        <v>75801</v>
      </c>
      <c r="CN7" s="63">
        <f>CN8</f>
        <v>51566</v>
      </c>
      <c r="CO7" s="64" t="s">
        <v>118</v>
      </c>
      <c r="CP7" s="64" t="s">
        <v>118</v>
      </c>
      <c r="CQ7" s="64" t="s">
        <v>118</v>
      </c>
      <c r="CR7" s="64" t="s">
        <v>118</v>
      </c>
      <c r="CS7" s="64" t="s">
        <v>118</v>
      </c>
      <c r="CT7" s="64" t="s">
        <v>118</v>
      </c>
      <c r="CU7" s="64" t="s">
        <v>118</v>
      </c>
      <c r="CV7" s="64" t="s">
        <v>118</v>
      </c>
      <c r="CW7" s="64" t="s">
        <v>118</v>
      </c>
      <c r="CX7" s="64" t="s">
        <v>119</v>
      </c>
      <c r="CY7" s="61"/>
      <c r="CZ7" s="64">
        <f>CZ8</f>
        <v>753.8</v>
      </c>
      <c r="DA7" s="64">
        <f t="shared" ref="DA7:DI7" si="16">DA8</f>
        <v>482.4</v>
      </c>
      <c r="DB7" s="64">
        <f t="shared" si="16"/>
        <v>271.39999999999998</v>
      </c>
      <c r="DC7" s="64">
        <f t="shared" si="16"/>
        <v>97.6</v>
      </c>
      <c r="DD7" s="64">
        <f t="shared" si="16"/>
        <v>29.4</v>
      </c>
      <c r="DE7" s="64">
        <f t="shared" si="16"/>
        <v>1637.3</v>
      </c>
      <c r="DF7" s="64">
        <f t="shared" si="16"/>
        <v>1098.3</v>
      </c>
      <c r="DG7" s="64">
        <f t="shared" si="16"/>
        <v>655.5</v>
      </c>
      <c r="DH7" s="64">
        <f t="shared" si="16"/>
        <v>316.8</v>
      </c>
      <c r="DI7" s="64">
        <f t="shared" si="16"/>
        <v>113.9</v>
      </c>
      <c r="DJ7" s="61"/>
      <c r="DK7" s="64">
        <f>DK8</f>
        <v>56.6</v>
      </c>
      <c r="DL7" s="64">
        <f t="shared" ref="DL7:DT7" si="17">DL8</f>
        <v>64.400000000000006</v>
      </c>
      <c r="DM7" s="64">
        <f t="shared" si="17"/>
        <v>65.599999999999994</v>
      </c>
      <c r="DN7" s="64">
        <f t="shared" si="17"/>
        <v>64.2</v>
      </c>
      <c r="DO7" s="64">
        <f t="shared" si="17"/>
        <v>65.8</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12068</v>
      </c>
      <c r="D8" s="67">
        <v>47</v>
      </c>
      <c r="E8" s="67">
        <v>14</v>
      </c>
      <c r="F8" s="67">
        <v>0</v>
      </c>
      <c r="G8" s="67">
        <v>3</v>
      </c>
      <c r="H8" s="67" t="s">
        <v>120</v>
      </c>
      <c r="I8" s="67" t="s">
        <v>121</v>
      </c>
      <c r="J8" s="67" t="s">
        <v>122</v>
      </c>
      <c r="K8" s="67" t="s">
        <v>123</v>
      </c>
      <c r="L8" s="67" t="s">
        <v>124</v>
      </c>
      <c r="M8" s="67" t="s">
        <v>125</v>
      </c>
      <c r="N8" s="67" t="s">
        <v>126</v>
      </c>
      <c r="O8" s="68" t="s">
        <v>127</v>
      </c>
      <c r="P8" s="69" t="s">
        <v>128</v>
      </c>
      <c r="Q8" s="69" t="s">
        <v>129</v>
      </c>
      <c r="R8" s="70">
        <v>20</v>
      </c>
      <c r="S8" s="69" t="s">
        <v>130</v>
      </c>
      <c r="T8" s="69" t="s">
        <v>131</v>
      </c>
      <c r="U8" s="70">
        <v>12740</v>
      </c>
      <c r="V8" s="70">
        <v>509</v>
      </c>
      <c r="W8" s="70">
        <v>220</v>
      </c>
      <c r="X8" s="69" t="s">
        <v>132</v>
      </c>
      <c r="Y8" s="71">
        <v>44.4</v>
      </c>
      <c r="Z8" s="71">
        <v>49.8</v>
      </c>
      <c r="AA8" s="71">
        <v>50.6</v>
      </c>
      <c r="AB8" s="71">
        <v>49.6</v>
      </c>
      <c r="AC8" s="71">
        <v>92.4</v>
      </c>
      <c r="AD8" s="71">
        <v>162.5</v>
      </c>
      <c r="AE8" s="71">
        <v>149.69999999999999</v>
      </c>
      <c r="AF8" s="71">
        <v>176.4</v>
      </c>
      <c r="AG8" s="71">
        <v>172.5</v>
      </c>
      <c r="AH8" s="71">
        <v>198.5</v>
      </c>
      <c r="AI8" s="68">
        <v>319.10000000000002</v>
      </c>
      <c r="AJ8" s="71">
        <v>6</v>
      </c>
      <c r="AK8" s="71">
        <v>4.5999999999999996</v>
      </c>
      <c r="AL8" s="71">
        <v>3.1</v>
      </c>
      <c r="AM8" s="71">
        <v>1.7</v>
      </c>
      <c r="AN8" s="71">
        <v>1</v>
      </c>
      <c r="AO8" s="71">
        <v>5.9</v>
      </c>
      <c r="AP8" s="71">
        <v>5</v>
      </c>
      <c r="AQ8" s="71">
        <v>6.1</v>
      </c>
      <c r="AR8" s="71">
        <v>5.6</v>
      </c>
      <c r="AS8" s="71">
        <v>3.8</v>
      </c>
      <c r="AT8" s="68">
        <v>5.6</v>
      </c>
      <c r="AU8" s="72">
        <v>80</v>
      </c>
      <c r="AV8" s="72">
        <v>54</v>
      </c>
      <c r="AW8" s="72">
        <v>37</v>
      </c>
      <c r="AX8" s="72">
        <v>21</v>
      </c>
      <c r="AY8" s="72">
        <v>6</v>
      </c>
      <c r="AZ8" s="72">
        <v>46</v>
      </c>
      <c r="BA8" s="72">
        <v>30</v>
      </c>
      <c r="BB8" s="72">
        <v>26</v>
      </c>
      <c r="BC8" s="72">
        <v>26</v>
      </c>
      <c r="BD8" s="72">
        <v>14</v>
      </c>
      <c r="BE8" s="72">
        <v>37</v>
      </c>
      <c r="BF8" s="71">
        <v>42.5</v>
      </c>
      <c r="BG8" s="71">
        <v>49.4</v>
      </c>
      <c r="BH8" s="71">
        <v>49</v>
      </c>
      <c r="BI8" s="71">
        <v>51.7</v>
      </c>
      <c r="BJ8" s="71">
        <v>52.2</v>
      </c>
      <c r="BK8" s="71">
        <v>36</v>
      </c>
      <c r="BL8" s="71">
        <v>29.9</v>
      </c>
      <c r="BM8" s="71">
        <v>36.1</v>
      </c>
      <c r="BN8" s="71">
        <v>33.9</v>
      </c>
      <c r="BO8" s="71">
        <v>26.5</v>
      </c>
      <c r="BP8" s="68">
        <v>26.4</v>
      </c>
      <c r="BQ8" s="72">
        <v>21766</v>
      </c>
      <c r="BR8" s="72">
        <v>30796</v>
      </c>
      <c r="BS8" s="72">
        <v>31610</v>
      </c>
      <c r="BT8" s="73">
        <v>33306</v>
      </c>
      <c r="BU8" s="73">
        <v>34291</v>
      </c>
      <c r="BV8" s="72">
        <v>23102</v>
      </c>
      <c r="BW8" s="72">
        <v>18295</v>
      </c>
      <c r="BX8" s="72">
        <v>22959</v>
      </c>
      <c r="BY8" s="72">
        <v>22148</v>
      </c>
      <c r="BZ8" s="72">
        <v>24086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75801</v>
      </c>
      <c r="CN8" s="70">
        <v>51566</v>
      </c>
      <c r="CO8" s="71" t="s">
        <v>124</v>
      </c>
      <c r="CP8" s="71" t="s">
        <v>124</v>
      </c>
      <c r="CQ8" s="71" t="s">
        <v>124</v>
      </c>
      <c r="CR8" s="71" t="s">
        <v>124</v>
      </c>
      <c r="CS8" s="71" t="s">
        <v>124</v>
      </c>
      <c r="CT8" s="71" t="s">
        <v>124</v>
      </c>
      <c r="CU8" s="71" t="s">
        <v>124</v>
      </c>
      <c r="CV8" s="71" t="s">
        <v>124</v>
      </c>
      <c r="CW8" s="71" t="s">
        <v>124</v>
      </c>
      <c r="CX8" s="71" t="s">
        <v>124</v>
      </c>
      <c r="CY8" s="68" t="s">
        <v>124</v>
      </c>
      <c r="CZ8" s="71">
        <v>753.8</v>
      </c>
      <c r="DA8" s="71">
        <v>482.4</v>
      </c>
      <c r="DB8" s="71">
        <v>271.39999999999998</v>
      </c>
      <c r="DC8" s="71">
        <v>97.6</v>
      </c>
      <c r="DD8" s="71">
        <v>29.4</v>
      </c>
      <c r="DE8" s="71">
        <v>1637.3</v>
      </c>
      <c r="DF8" s="71">
        <v>1098.3</v>
      </c>
      <c r="DG8" s="71">
        <v>655.5</v>
      </c>
      <c r="DH8" s="71">
        <v>316.8</v>
      </c>
      <c r="DI8" s="71">
        <v>113.9</v>
      </c>
      <c r="DJ8" s="68">
        <v>120.3</v>
      </c>
      <c r="DK8" s="71">
        <v>56.6</v>
      </c>
      <c r="DL8" s="71">
        <v>64.400000000000006</v>
      </c>
      <c r="DM8" s="71">
        <v>65.599999999999994</v>
      </c>
      <c r="DN8" s="71">
        <v>64.2</v>
      </c>
      <c r="DO8" s="71">
        <v>65.8</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2020-06-08T01:00:11Z</cp:lastPrinted>
  <dcterms:created xsi:type="dcterms:W3CDTF">2018-12-07T10:26:59Z</dcterms:created>
  <dcterms:modified xsi:type="dcterms:W3CDTF">2020-06-08T01:00:19Z</dcterms:modified>
  <cp:category/>
</cp:coreProperties>
</file>