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C:\Users\k10017\Desktop\"/>
    </mc:Choice>
  </mc:AlternateContent>
  <xr:revisionPtr revIDLastSave="0" documentId="13_ncr:1_{09C101D4-5C08-4B7E-A5C9-3FB03E90C03C}" xr6:coauthVersionLast="47" xr6:coauthVersionMax="47" xr10:uidLastSave="{00000000-0000-0000-0000-000000000000}"/>
  <bookViews>
    <workbookView xWindow="-120" yWindow="-120" windowWidth="29040" windowHeight="15720" xr2:uid="{00000000-000D-0000-FFFF-FFFF00000000}"/>
  </bookViews>
  <sheets>
    <sheet name="事業者登録・誓約書" sheetId="4" r:id="rId1"/>
    <sheet name="提出票" sheetId="9" r:id="rId2"/>
    <sheet name="企画提案書  (記入様式①)" sheetId="16" r:id="rId3"/>
    <sheet name="参考" sheetId="18" r:id="rId4"/>
    <sheet name="企画提案書  (記載例)" sheetId="19" r:id="rId5"/>
    <sheet name="企画提案書 (補足資料) " sheetId="15"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0" i="16" l="1"/>
  <c r="E55" i="16"/>
  <c r="E55" i="19"/>
  <c r="AE35" i="19"/>
  <c r="AH35" i="19" s="1"/>
  <c r="AE35" i="16"/>
  <c r="AH35" i="16" s="1"/>
  <c r="AH49" i="19" l="1"/>
  <c r="AE41" i="19"/>
  <c r="AH41" i="19" s="1"/>
  <c r="AE40" i="19"/>
  <c r="AH40" i="19" s="1"/>
  <c r="AE39" i="19"/>
  <c r="AH39" i="19" s="1"/>
  <c r="AE38" i="19"/>
  <c r="AH38" i="19" s="1"/>
  <c r="AE37" i="19"/>
  <c r="AH37" i="19" s="1"/>
  <c r="AE36" i="19"/>
  <c r="AH36" i="19" s="1"/>
  <c r="AE34" i="19"/>
  <c r="AH34" i="19" s="1"/>
  <c r="AE33" i="19"/>
  <c r="AH33" i="19" s="1"/>
  <c r="AE32" i="19"/>
  <c r="AH32" i="19" s="1"/>
  <c r="AE26" i="19"/>
  <c r="AH26" i="19" s="1"/>
  <c r="AE25" i="19"/>
  <c r="AH25" i="19" s="1"/>
  <c r="AE24" i="19"/>
  <c r="AH24" i="19" s="1"/>
  <c r="AE23" i="19"/>
  <c r="AH23" i="19" s="1"/>
  <c r="AE11" i="19"/>
  <c r="AH11" i="19" s="1"/>
  <c r="V10" i="19"/>
  <c r="AE7" i="19"/>
  <c r="AH7" i="19" s="1"/>
  <c r="AE6" i="19"/>
  <c r="AH6" i="19" s="1"/>
  <c r="AE6" i="16" l="1"/>
  <c r="AE41" i="16"/>
  <c r="AH41" i="16" s="1"/>
  <c r="AE40" i="16"/>
  <c r="AH40" i="16" s="1"/>
  <c r="AE23" i="16"/>
  <c r="AH49" i="16" l="1"/>
  <c r="AE39" i="16"/>
  <c r="AH39" i="16" s="1"/>
  <c r="AE38" i="16"/>
  <c r="AH38" i="16" s="1"/>
  <c r="AE37" i="16"/>
  <c r="AH37" i="16" s="1"/>
  <c r="AE36" i="16"/>
  <c r="AH36" i="16" s="1"/>
  <c r="AE34" i="16"/>
  <c r="AH34" i="16" s="1"/>
  <c r="AE33" i="16"/>
  <c r="AH33" i="16" s="1"/>
  <c r="AE32" i="16"/>
  <c r="AH32" i="16" s="1"/>
  <c r="AE26" i="16"/>
  <c r="AH26" i="16" s="1"/>
  <c r="AE25" i="16"/>
  <c r="AH25" i="16" s="1"/>
  <c r="AE24" i="16"/>
  <c r="AH24" i="16" s="1"/>
  <c r="AH23" i="16"/>
  <c r="AE11" i="16"/>
  <c r="AH11" i="16" s="1"/>
  <c r="AE7" i="16"/>
  <c r="AH7" i="16" s="1"/>
  <c r="AH6" i="16"/>
</calcChain>
</file>

<file path=xl/sharedStrings.xml><?xml version="1.0" encoding="utf-8"?>
<sst xmlns="http://schemas.openxmlformats.org/spreadsheetml/2006/main" count="464" uniqueCount="249">
  <si>
    <t>事業者名</t>
    <rPh sb="0" eb="3">
      <t>ジギョウシャ</t>
    </rPh>
    <rPh sb="3" eb="4">
      <t>メイ</t>
    </rPh>
    <phoneticPr fontId="1"/>
  </si>
  <si>
    <t>その他
特記事項</t>
    <rPh sb="2" eb="3">
      <t>タ</t>
    </rPh>
    <rPh sb="4" eb="6">
      <t>トッキ</t>
    </rPh>
    <rPh sb="6" eb="8">
      <t>ジコウ</t>
    </rPh>
    <phoneticPr fontId="1"/>
  </si>
  <si>
    <t>部署</t>
    <rPh sb="0" eb="2">
      <t>ブショ</t>
    </rPh>
    <phoneticPr fontId="1"/>
  </si>
  <si>
    <t>役職・担当者名</t>
    <rPh sb="0" eb="2">
      <t>ヤクショク</t>
    </rPh>
    <rPh sb="3" eb="6">
      <t>タントウシャ</t>
    </rPh>
    <rPh sb="6" eb="7">
      <t>メイ</t>
    </rPh>
    <phoneticPr fontId="1"/>
  </si>
  <si>
    <t>電話番号</t>
    <rPh sb="0" eb="2">
      <t>デンワ</t>
    </rPh>
    <rPh sb="2" eb="4">
      <t>バンゴウ</t>
    </rPh>
    <phoneticPr fontId="1"/>
  </si>
  <si>
    <t>ＦＡＸ番号</t>
    <rPh sb="3" eb="5">
      <t>バンゴウ</t>
    </rPh>
    <phoneticPr fontId="1"/>
  </si>
  <si>
    <t>営業時間</t>
    <rPh sb="0" eb="2">
      <t>エイギョウ</t>
    </rPh>
    <rPh sb="2" eb="4">
      <t>ジカン</t>
    </rPh>
    <phoneticPr fontId="1"/>
  </si>
  <si>
    <t>ホームページ</t>
    <phoneticPr fontId="1"/>
  </si>
  <si>
    <t>http://</t>
    <phoneticPr fontId="1"/>
  </si>
  <si>
    <t>（　別　紙　１　）</t>
    <rPh sb="2" eb="3">
      <t>ベツ</t>
    </rPh>
    <rPh sb="4" eb="5">
      <t>カミ</t>
    </rPh>
    <phoneticPr fontId="1"/>
  </si>
  <si>
    <t>所在地</t>
    <rPh sb="0" eb="3">
      <t>ショザイチ</t>
    </rPh>
    <phoneticPr fontId="1"/>
  </si>
  <si>
    <t>担当者の連絡先</t>
    <rPh sb="0" eb="3">
      <t>タントウシャ</t>
    </rPh>
    <rPh sb="4" eb="7">
      <t>レンラクサキ</t>
    </rPh>
    <phoneticPr fontId="1"/>
  </si>
  <si>
    <t>誓　　約　　書</t>
    <rPh sb="0" eb="1">
      <t>チカイ</t>
    </rPh>
    <rPh sb="3" eb="4">
      <t>ヤク</t>
    </rPh>
    <rPh sb="6" eb="7">
      <t>ショ</t>
    </rPh>
    <phoneticPr fontId="1"/>
  </si>
  <si>
    <t>代表者職氏名</t>
    <rPh sb="0" eb="3">
      <t>ダイヒョウシャ</t>
    </rPh>
    <rPh sb="3" eb="4">
      <t>ショク</t>
    </rPh>
    <rPh sb="4" eb="6">
      <t>シメイ</t>
    </rPh>
    <phoneticPr fontId="1"/>
  </si>
  <si>
    <t>（　別　紙　２　）</t>
    <rPh sb="2" eb="3">
      <t>ベツ</t>
    </rPh>
    <rPh sb="4" eb="5">
      <t>カミ</t>
    </rPh>
    <phoneticPr fontId="1"/>
  </si>
  <si>
    <t>賞味・消費・
使用期限等</t>
    <rPh sb="0" eb="2">
      <t>ショウミ</t>
    </rPh>
    <rPh sb="3" eb="5">
      <t>ショウヒ</t>
    </rPh>
    <rPh sb="7" eb="9">
      <t>シヨウ</t>
    </rPh>
    <rPh sb="9" eb="11">
      <t>キゲン</t>
    </rPh>
    <rPh sb="11" eb="12">
      <t>トウ</t>
    </rPh>
    <phoneticPr fontId="1"/>
  </si>
  <si>
    <t>釧路市ふるさと納税返礼品企画提案書</t>
    <rPh sb="0" eb="3">
      <t>クシロシ</t>
    </rPh>
    <rPh sb="7" eb="9">
      <t>ノウゼイ</t>
    </rPh>
    <rPh sb="9" eb="11">
      <t>ヘンレイ</t>
    </rPh>
    <rPh sb="11" eb="12">
      <t>ヒン</t>
    </rPh>
    <rPh sb="12" eb="14">
      <t>キカク</t>
    </rPh>
    <rPh sb="14" eb="17">
      <t>テイアンショ</t>
    </rPh>
    <phoneticPr fontId="1"/>
  </si>
  <si>
    <t>２　返礼品名</t>
    <rPh sb="2" eb="4">
      <t>ヘンレイ</t>
    </rPh>
    <rPh sb="4" eb="5">
      <t>ヒン</t>
    </rPh>
    <rPh sb="5" eb="6">
      <t>メイ</t>
    </rPh>
    <phoneticPr fontId="1"/>
  </si>
  <si>
    <t>　</t>
    <phoneticPr fontId="1"/>
  </si>
  <si>
    <t>メールアドレス</t>
    <phoneticPr fontId="1"/>
  </si>
  <si>
    <t>〒</t>
    <phoneticPr fontId="1"/>
  </si>
  <si>
    <t>釧路市ふるさと納税返礼品募集　事業者登録書</t>
    <phoneticPr fontId="1"/>
  </si>
  <si>
    <t>１事業者につき１枚作成すること</t>
    <rPh sb="1" eb="4">
      <t>ジギョウシャ</t>
    </rPh>
    <rPh sb="8" eb="9">
      <t>マイ</t>
    </rPh>
    <rPh sb="9" eb="11">
      <t>サクセイ</t>
    </rPh>
    <phoneticPr fontId="1"/>
  </si>
  <si>
    <t>内容や量 等</t>
    <rPh sb="0" eb="2">
      <t>ナイヨウ</t>
    </rPh>
    <rPh sb="3" eb="4">
      <t>リョウ</t>
    </rPh>
    <rPh sb="5" eb="6">
      <t>トウ</t>
    </rPh>
    <phoneticPr fontId="1"/>
  </si>
  <si>
    <t>　「釧路市ふるさと納税返礼品を提供する事業者並びに返礼品募集要項」に基づき、ふるさと納税の返礼品について応募します。
　なお、応募にあたっては、要件をすべて満たしていることを誓約します。</t>
    <rPh sb="11" eb="13">
      <t>ヘンレイ</t>
    </rPh>
    <rPh sb="13" eb="14">
      <t>ヒン</t>
    </rPh>
    <rPh sb="15" eb="17">
      <t>テイキョウ</t>
    </rPh>
    <rPh sb="19" eb="22">
      <t>ジギョウシャ</t>
    </rPh>
    <rPh sb="22" eb="23">
      <t>ナラ</t>
    </rPh>
    <rPh sb="25" eb="27">
      <t>ヘンレイ</t>
    </rPh>
    <rPh sb="27" eb="28">
      <t>ヒン</t>
    </rPh>
    <rPh sb="28" eb="30">
      <t>ボシュウ</t>
    </rPh>
    <rPh sb="30" eb="32">
      <t>ヨウコウ</t>
    </rPh>
    <phoneticPr fontId="1"/>
  </si>
  <si>
    <t>返礼品１件（詰め合わせ可）につき１枚作成すること</t>
  </si>
  <si>
    <t>提出日</t>
    <rPh sb="0" eb="2">
      <t>テイシュツ</t>
    </rPh>
    <rPh sb="2" eb="3">
      <t>ビ</t>
    </rPh>
    <phoneticPr fontId="1"/>
  </si>
  <si>
    <t>提案件数</t>
    <rPh sb="0" eb="2">
      <t>テイアン</t>
    </rPh>
    <rPh sb="2" eb="4">
      <t>ケンスウ</t>
    </rPh>
    <phoneticPr fontId="1"/>
  </si>
  <si>
    <t>通年</t>
    <rPh sb="0" eb="2">
      <t>ツウネン</t>
    </rPh>
    <phoneticPr fontId="1"/>
  </si>
  <si>
    <t>件</t>
    <rPh sb="0" eb="1">
      <t>ケン</t>
    </rPh>
    <phoneticPr fontId="1"/>
  </si>
  <si>
    <t>合計</t>
    <rPh sb="0" eb="2">
      <t>ゴウケイ</t>
    </rPh>
    <phoneticPr fontId="1"/>
  </si>
  <si>
    <t>釧路市ふるさと納税返礼品企画提案書　提出票</t>
    <rPh sb="0" eb="3">
      <t>クシロシ</t>
    </rPh>
    <rPh sb="7" eb="9">
      <t>ノウゼイ</t>
    </rPh>
    <rPh sb="9" eb="11">
      <t>ヘンレイ</t>
    </rPh>
    <rPh sb="11" eb="12">
      <t>ヒン</t>
    </rPh>
    <rPh sb="12" eb="14">
      <t>キカク</t>
    </rPh>
    <rPh sb="14" eb="17">
      <t>テイアンショ</t>
    </rPh>
    <rPh sb="18" eb="20">
      <t>テイシュツ</t>
    </rPh>
    <rPh sb="20" eb="21">
      <t>ヒョウ</t>
    </rPh>
    <phoneticPr fontId="1"/>
  </si>
  <si>
    <t>≪トップ画面に掲載する画像（１枚）≫</t>
    <rPh sb="4" eb="6">
      <t>ガメン</t>
    </rPh>
    <rPh sb="7" eb="9">
      <t>ケイサイ</t>
    </rPh>
    <rPh sb="11" eb="13">
      <t>ガゾウ</t>
    </rPh>
    <rPh sb="15" eb="16">
      <t>マイ</t>
    </rPh>
    <phoneticPr fontId="1"/>
  </si>
  <si>
    <t>①</t>
    <phoneticPr fontId="1"/>
  </si>
  <si>
    <t>②</t>
    <phoneticPr fontId="1"/>
  </si>
  <si>
    <t>③</t>
    <phoneticPr fontId="1"/>
  </si>
  <si>
    <t>④</t>
    <phoneticPr fontId="1"/>
  </si>
  <si>
    <t>⑤</t>
    <phoneticPr fontId="1"/>
  </si>
  <si>
    <t>≪詳細ページに掲載するスライド画像（８枚まで）≫</t>
    <rPh sb="1" eb="3">
      <t>ショウサイ</t>
    </rPh>
    <rPh sb="7" eb="9">
      <t>ケイサイ</t>
    </rPh>
    <rPh sb="15" eb="17">
      <t>ガゾウ</t>
    </rPh>
    <rPh sb="19" eb="20">
      <t>マイ</t>
    </rPh>
    <phoneticPr fontId="1"/>
  </si>
  <si>
    <t>【データのタイトル】　※必須※</t>
    <rPh sb="12" eb="14">
      <t>ヒッス</t>
    </rPh>
    <phoneticPr fontId="1"/>
  </si>
  <si>
    <t>【データのタイトル】　※必須ではありません※</t>
    <rPh sb="12" eb="14">
      <t>ヒッス</t>
    </rPh>
    <phoneticPr fontId="1"/>
  </si>
  <si>
    <t>【画像の添付】　※必須※</t>
    <rPh sb="1" eb="3">
      <t>ガゾウ</t>
    </rPh>
    <rPh sb="4" eb="6">
      <t>テンプ</t>
    </rPh>
    <rPh sb="9" eb="11">
      <t>ヒッス</t>
    </rPh>
    <phoneticPr fontId="1"/>
  </si>
  <si>
    <t>□</t>
  </si>
  <si>
    <t>消費期限</t>
    <rPh sb="0" eb="2">
      <t>ショウヒ</t>
    </rPh>
    <rPh sb="2" eb="4">
      <t>キゲン</t>
    </rPh>
    <phoneticPr fontId="1"/>
  </si>
  <si>
    <t>使用期限</t>
    <rPh sb="0" eb="2">
      <t>シヨウ</t>
    </rPh>
    <rPh sb="2" eb="4">
      <t>キゲン</t>
    </rPh>
    <phoneticPr fontId="1"/>
  </si>
  <si>
    <t>期限なし</t>
    <rPh sb="0" eb="2">
      <t>キゲン</t>
    </rPh>
    <phoneticPr fontId="1"/>
  </si>
  <si>
    <t>通し番号…</t>
  </si>
  <si>
    <t>賞味期限</t>
    <rPh sb="0" eb="2">
      <t>ショウミ</t>
    </rPh>
    <rPh sb="2" eb="4">
      <t>キゲン</t>
    </rPh>
    <phoneticPr fontId="1"/>
  </si>
  <si>
    <t>特になし</t>
    <rPh sb="0" eb="1">
      <t>トク</t>
    </rPh>
    <phoneticPr fontId="1"/>
  </si>
  <si>
    <t>数量限定</t>
    <rPh sb="0" eb="2">
      <t>スウリョウ</t>
    </rPh>
    <rPh sb="2" eb="4">
      <t>ゲンテイ</t>
    </rPh>
    <phoneticPr fontId="1"/>
  </si>
  <si>
    <t>限定</t>
    <rPh sb="0" eb="2">
      <t>ゲンテイ</t>
    </rPh>
    <phoneticPr fontId="1"/>
  </si>
  <si>
    <t>常温</t>
    <rPh sb="0" eb="2">
      <t>ジョウオン</t>
    </rPh>
    <phoneticPr fontId="1"/>
  </si>
  <si>
    <t>冷蔵</t>
    <rPh sb="0" eb="2">
      <t>レイゾウ</t>
    </rPh>
    <phoneticPr fontId="1"/>
  </si>
  <si>
    <t>冷凍</t>
    <rPh sb="0" eb="2">
      <t>レイトウ</t>
    </rPh>
    <phoneticPr fontId="1"/>
  </si>
  <si>
    <t>円</t>
    <rPh sb="0" eb="1">
      <t>エン</t>
    </rPh>
    <phoneticPr fontId="1"/>
  </si>
  <si>
    <t>あり</t>
    <phoneticPr fontId="1"/>
  </si>
  <si>
    <t>（</t>
    <phoneticPr fontId="1"/>
  </si>
  <si>
    <t>月</t>
    <rPh sb="0" eb="1">
      <t>ガツ</t>
    </rPh>
    <phoneticPr fontId="1"/>
  </si>
  <si>
    <t>日</t>
    <rPh sb="0" eb="1">
      <t>ニチ</t>
    </rPh>
    <phoneticPr fontId="1"/>
  </si>
  <si>
    <t>）</t>
    <phoneticPr fontId="1"/>
  </si>
  <si>
    <t>日～</t>
    <rPh sb="0" eb="1">
      <t>ニチ</t>
    </rPh>
    <phoneticPr fontId="1"/>
  </si>
  <si>
    <t>■</t>
  </si>
  <si>
    <t>ご担当者名</t>
    <rPh sb="1" eb="4">
      <t>タントウシャ</t>
    </rPh>
    <rPh sb="4" eb="5">
      <t>メイ</t>
    </rPh>
    <phoneticPr fontId="1"/>
  </si>
  <si>
    <t>連絡先</t>
    <rPh sb="0" eb="3">
      <t>レンラクサキ</t>
    </rPh>
    <phoneticPr fontId="1"/>
  </si>
  <si>
    <t>　楽天</t>
    <rPh sb="1" eb="3">
      <t>ラクテン</t>
    </rPh>
    <phoneticPr fontId="1"/>
  </si>
  <si>
    <t>　ふるさとチョイス</t>
    <phoneticPr fontId="1"/>
  </si>
  <si>
    <t>　さとふる</t>
    <phoneticPr fontId="1"/>
  </si>
  <si>
    <t>　　令和　　　　年　　　　月　　　　日</t>
    <rPh sb="2" eb="4">
      <t>レイワ</t>
    </rPh>
    <rPh sb="8" eb="9">
      <t>ネン</t>
    </rPh>
    <rPh sb="13" eb="14">
      <t>ガツ</t>
    </rPh>
    <rPh sb="18" eb="19">
      <t>ニチ</t>
    </rPh>
    <phoneticPr fontId="1"/>
  </si>
  <si>
    <t>ふるなび</t>
    <phoneticPr fontId="1"/>
  </si>
  <si>
    <t>ＡＮＡ</t>
    <phoneticPr fontId="1"/>
  </si>
  <si>
    <t>　釧路市内での販売の有無</t>
    <rPh sb="1" eb="5">
      <t>クシロシナイ</t>
    </rPh>
    <rPh sb="7" eb="9">
      <t>ハンバイ</t>
    </rPh>
    <rPh sb="10" eb="12">
      <t>ウム</t>
    </rPh>
    <phoneticPr fontId="1"/>
  </si>
  <si>
    <t>・サービスの場合</t>
    <rPh sb="6" eb="8">
      <t>バアイ</t>
    </rPh>
    <phoneticPr fontId="1"/>
  </si>
  <si>
    <t>□</t>
    <phoneticPr fontId="1"/>
  </si>
  <si>
    <t>■</t>
    <phoneticPr fontId="1"/>
  </si>
  <si>
    <t>　釧路市内から発送</t>
    <rPh sb="1" eb="5">
      <t>クシロシナイ</t>
    </rPh>
    <rPh sb="7" eb="9">
      <t>ハッソウ</t>
    </rPh>
    <phoneticPr fontId="1"/>
  </si>
  <si>
    <t>釧路市内</t>
    <rPh sb="0" eb="2">
      <t>クシロ</t>
    </rPh>
    <rPh sb="2" eb="4">
      <t>シナイ</t>
    </rPh>
    <phoneticPr fontId="1"/>
  </si>
  <si>
    <t>【総務省地場産品基準】</t>
    <rPh sb="1" eb="4">
      <t>ソウムショウ</t>
    </rPh>
    <rPh sb="4" eb="8">
      <t>ジバサンピン</t>
    </rPh>
    <rPh sb="8" eb="10">
      <t>キジュン</t>
    </rPh>
    <phoneticPr fontId="1"/>
  </si>
  <si>
    <t>・加工地</t>
    <rPh sb="1" eb="3">
      <t>カコウ</t>
    </rPh>
    <rPh sb="3" eb="4">
      <t>チ</t>
    </rPh>
    <phoneticPr fontId="1"/>
  </si>
  <si>
    <t>・原材料の主要部分の生産地</t>
    <rPh sb="10" eb="13">
      <t>セイサンチ</t>
    </rPh>
    <phoneticPr fontId="1"/>
  </si>
  <si>
    <t>市外</t>
    <rPh sb="0" eb="2">
      <t>シガイ</t>
    </rPh>
    <phoneticPr fontId="1"/>
  </si>
  <si>
    <t>〇付加価値のある加工</t>
    <rPh sb="1" eb="3">
      <t>フカ</t>
    </rPh>
    <rPh sb="3" eb="5">
      <t>カチ</t>
    </rPh>
    <rPh sb="8" eb="10">
      <t>カコウ</t>
    </rPh>
    <phoneticPr fontId="1"/>
  </si>
  <si>
    <t>※「生産地」「加工地」のいずれかが市内であること</t>
    <rPh sb="2" eb="5">
      <t>セイサンチ</t>
    </rPh>
    <rPh sb="7" eb="9">
      <t>カコウ</t>
    </rPh>
    <rPh sb="9" eb="10">
      <t>チ</t>
    </rPh>
    <rPh sb="17" eb="19">
      <t>シナイ</t>
    </rPh>
    <phoneticPr fontId="1"/>
  </si>
  <si>
    <t>・食品または工芸品の場合</t>
    <rPh sb="1" eb="3">
      <t>ショクヒン</t>
    </rPh>
    <rPh sb="6" eb="9">
      <t>コウゲイヒン</t>
    </rPh>
    <rPh sb="10" eb="12">
      <t>バアイ</t>
    </rPh>
    <phoneticPr fontId="1"/>
  </si>
  <si>
    <t>総務省地場産品基準具体例</t>
  </si>
  <si>
    <t>「当該地方団体の区域内において返礼品等の製造、加工その他の工程のうち主要な部分を行うことにより相応の付加価値が生じているもの」（告示第５条第３号）とは、どのようなものを指すのか。</t>
  </si>
  <si>
    <t>○ 具体的な例として考えられるものは、以下のとおり。</t>
  </si>
  <si>
    <t>（認められると考えられる例）</t>
  </si>
  <si>
    <t>（認められないと考えられる例）</t>
  </si>
  <si>
    <t>・ 海外で生産し、区域内事業者が検品を行っているラジオ</t>
  </si>
  <si>
    <t>・ 区域内事業者がパッケージしている区域外で生産されたフルーツ</t>
  </si>
  <si>
    <t>・ 区域外で生産されたビールに、当該団体オリジナルのシールを貼ったもの</t>
  </si>
  <si>
    <t>（参考）実質的な変更を加える加工または製造に該当しない例</t>
    <phoneticPr fontId="1"/>
  </si>
  <si>
    <t>　・ 輸送又は保存のための乾燥、冷凍、塩水漬けその他これらに類する操作</t>
    <phoneticPr fontId="1"/>
  </si>
  <si>
    <t>　・ 単なる切断 ・選別 ・ 瓶、箱その他これらに類する包装容器に詰めること</t>
    <phoneticPr fontId="1"/>
  </si>
  <si>
    <t>　・ 改装 ・ 仕分け</t>
    <phoneticPr fontId="1"/>
  </si>
  <si>
    <t>　・ 製品又は包装にマークを付け又はラベルその他の表示を張り付け若しくは添付すること</t>
    <phoneticPr fontId="1"/>
  </si>
  <si>
    <t>　・ 単なる混合 ・ 単なる部分品の組立て及びセットにすること</t>
    <phoneticPr fontId="1"/>
  </si>
  <si>
    <t>・ 区域外で生産された豚肉を、区域内で切断、調理、袋詰めしている豚肉加工品</t>
    <phoneticPr fontId="1"/>
  </si>
  <si>
    <t>・ 区域外で生産されているが区域内の茶商が監修しているペットボトルのお茶</t>
    <phoneticPr fontId="1"/>
  </si>
  <si>
    <t xml:space="preserve"> ・　区域外で生産された原材料を用いて、区域内の醸造所において醸造した酒</t>
    <phoneticPr fontId="1"/>
  </si>
  <si>
    <t>・ 区域内の事業者が区域外で生産された原材料を使用し、区域内で加工・品質保守を
   一元管理し、当該事業者の自社製品として販売しているもの</t>
    <phoneticPr fontId="1"/>
  </si>
  <si>
    <t>・ 区域外で生産されたグラス等に、商品価値の主要な部分である伝統的な螺鈿（らで
   ん）細工や漆芸を区域内において区域内業者が施した工芸品</t>
    <phoneticPr fontId="1"/>
  </si>
  <si>
    <t>○ 当該工程が「主要な部分」と言えるかどうかについては、当該工程を経て完成した
   当該返礼品等の重量や付加価値のうち、半分を一定程度以上上回る割合が当該工程
   によるものであること等により判断し、ふるさと納税の募集に際し、その旨をポー
   タルサイト上等に明記すること。</t>
    <phoneticPr fontId="1"/>
  </si>
  <si>
    <t>○ また、製造、加工その他の工程によって相応の付加価値が生じていると判断するた
   めには、関税法施行規則（昭和41 年大蔵省令第55 号）において、実質的な変更を
   加える加工又は製造に該当しない例として以下のとおり列挙していること等を踏ま
   えること。</t>
    <phoneticPr fontId="1"/>
  </si>
  <si>
    <t>（　別紙２の補足資料　）</t>
    <rPh sb="2" eb="3">
      <t>ベツ</t>
    </rPh>
    <rPh sb="3" eb="4">
      <t>カミ</t>
    </rPh>
    <rPh sb="6" eb="8">
      <t>ホソク</t>
    </rPh>
    <rPh sb="8" eb="10">
      <t>シリョウ</t>
    </rPh>
    <phoneticPr fontId="1"/>
  </si>
  <si>
    <t>加工事業者名</t>
    <rPh sb="0" eb="2">
      <t>カコウ</t>
    </rPh>
    <rPh sb="2" eb="5">
      <t>ジギョウシャ</t>
    </rPh>
    <rPh sb="5" eb="6">
      <t>メイ</t>
    </rPh>
    <phoneticPr fontId="1"/>
  </si>
  <si>
    <t>[</t>
    <phoneticPr fontId="1"/>
  </si>
  <si>
    <t>]</t>
    <phoneticPr fontId="1"/>
  </si>
  <si>
    <t>生産地名</t>
    <rPh sb="0" eb="3">
      <t>セイサンチ</t>
    </rPh>
    <rPh sb="3" eb="4">
      <t>メイ</t>
    </rPh>
    <phoneticPr fontId="1"/>
  </si>
  <si>
    <t>加工地名</t>
    <rPh sb="0" eb="2">
      <t>カコウ</t>
    </rPh>
    <rPh sb="2" eb="3">
      <t>チ</t>
    </rPh>
    <rPh sb="3" eb="4">
      <t>メイ</t>
    </rPh>
    <phoneticPr fontId="1"/>
  </si>
  <si>
    <t>　東急</t>
    <rPh sb="1" eb="3">
      <t>トウキュウ</t>
    </rPh>
    <phoneticPr fontId="1"/>
  </si>
  <si>
    <t>エラーチェック</t>
    <phoneticPr fontId="1"/>
  </si>
  <si>
    <t>○○株式会社</t>
    <phoneticPr fontId="1"/>
  </si>
  <si>
    <t>○○株式会社釧路工場</t>
    <phoneticPr fontId="1"/>
  </si>
  <si>
    <t>新鮮な△△を独自製法の漬けダレで味付けした▽▽、絶妙な味付けでボイルした▼▼と□□をセットでお届けします。厳選された釧路の味をぜひご賞味ください。</t>
    <phoneticPr fontId="1"/>
  </si>
  <si>
    <t>01</t>
    <phoneticPr fontId="1"/>
  </si>
  <si>
    <t>）</t>
    <phoneticPr fontId="1"/>
  </si>
  <si>
    <t>令和     年　　月　　　　日</t>
    <rPh sb="0" eb="2">
      <t>レイワ</t>
    </rPh>
    <rPh sb="7" eb="8">
      <t>ネン</t>
    </rPh>
    <rPh sb="10" eb="11">
      <t>ガツ</t>
    </rPh>
    <rPh sb="15" eb="16">
      <t>ニチ</t>
    </rPh>
    <phoneticPr fontId="1"/>
  </si>
  <si>
    <t>３　返礼品の
　　提案金額</t>
    <rPh sb="2" eb="4">
      <t>ヘンレイ</t>
    </rPh>
    <rPh sb="4" eb="5">
      <t>ヒン</t>
    </rPh>
    <rPh sb="9" eb="11">
      <t>テイアン</t>
    </rPh>
    <rPh sb="11" eb="13">
      <t>キンガク</t>
    </rPh>
    <phoneticPr fontId="1"/>
  </si>
  <si>
    <t>４　返礼品の内容</t>
    <rPh sb="2" eb="4">
      <t>ヘンレイ</t>
    </rPh>
    <rPh sb="4" eb="5">
      <t>ヒン</t>
    </rPh>
    <rPh sb="6" eb="8">
      <t>ナイヨウ</t>
    </rPh>
    <phoneticPr fontId="1"/>
  </si>
  <si>
    <t>提供可能時期</t>
    <rPh sb="0" eb="6">
      <t>テイキョウカノウジキ</t>
    </rPh>
    <phoneticPr fontId="1"/>
  </si>
  <si>
    <t>提供可能個数</t>
    <rPh sb="0" eb="2">
      <t>テイキョウ</t>
    </rPh>
    <rPh sb="2" eb="6">
      <t>カノウコスウ</t>
    </rPh>
    <phoneticPr fontId="1"/>
  </si>
  <si>
    <t>掲載を希望
しないサイト</t>
    <rPh sb="0" eb="2">
      <t>ケイサイ</t>
    </rPh>
    <rPh sb="3" eb="5">
      <t>キボウ</t>
    </rPh>
    <phoneticPr fontId="1"/>
  </si>
  <si>
    <t>５　返礼品の提供方法・発送等</t>
    <rPh sb="2" eb="5">
      <t>ヘンレイヒン</t>
    </rPh>
    <rPh sb="6" eb="8">
      <t>テイキョウ</t>
    </rPh>
    <rPh sb="8" eb="10">
      <t>ホウホウ</t>
    </rPh>
    <rPh sb="11" eb="13">
      <t>ハッソウ</t>
    </rPh>
    <rPh sb="13" eb="14">
      <t>トウ</t>
    </rPh>
    <phoneticPr fontId="1"/>
  </si>
  <si>
    <t>ゆうパック</t>
    <phoneticPr fontId="1"/>
  </si>
  <si>
    <t>ヤマト運輸</t>
    <rPh sb="3" eb="5">
      <t>ウンユ</t>
    </rPh>
    <phoneticPr fontId="1"/>
  </si>
  <si>
    <t>出荷タイミング</t>
    <rPh sb="0" eb="2">
      <t>シュッカ</t>
    </rPh>
    <phoneticPr fontId="1"/>
  </si>
  <si>
    <t>梱包サイズ</t>
    <rPh sb="0" eb="2">
      <t>コンポウ</t>
    </rPh>
    <phoneticPr fontId="1"/>
  </si>
  <si>
    <t>定期便</t>
    <rPh sb="0" eb="3">
      <t>テイキビン</t>
    </rPh>
    <phoneticPr fontId="1"/>
  </si>
  <si>
    <t>※定期便の場合は詳細をご記入ください。</t>
    <rPh sb="1" eb="4">
      <t>テイキビン</t>
    </rPh>
    <rPh sb="5" eb="7">
      <t>バアイ</t>
    </rPh>
    <rPh sb="8" eb="10">
      <t>ショウサイ</t>
    </rPh>
    <rPh sb="12" eb="14">
      <t>キニュウ</t>
    </rPh>
    <phoneticPr fontId="1"/>
  </si>
  <si>
    <t>６　返礼品の掲載内容
　　（画像・PRコメント）</t>
    <rPh sb="6" eb="8">
      <t>ケイサイ</t>
    </rPh>
    <rPh sb="8" eb="10">
      <t>ナイヨウ</t>
    </rPh>
    <rPh sb="14" eb="16">
      <t>ガゾウ</t>
    </rPh>
    <phoneticPr fontId="1"/>
  </si>
  <si>
    <t>１　事業者名</t>
    <rPh sb="2" eb="6">
      <t>ジギョウシャメイ</t>
    </rPh>
    <phoneticPr fontId="1"/>
  </si>
  <si>
    <t>◆ポータルサイト等に掲載する事業者様及び返礼品の説明・紹介</t>
    <rPh sb="8" eb="9">
      <t>トウ</t>
    </rPh>
    <rPh sb="14" eb="18">
      <t>ジギョウシャサマ</t>
    </rPh>
    <rPh sb="18" eb="19">
      <t>オヨ</t>
    </rPh>
    <phoneticPr fontId="1"/>
  </si>
  <si>
    <t>運送便</t>
    <rPh sb="0" eb="3">
      <t>ウンソウビン</t>
    </rPh>
    <phoneticPr fontId="1"/>
  </si>
  <si>
    <t>◆ポータルサイト等に掲載する画像（例：返礼品、事業所の外観、事業所内作業場等の風景、事業者様ご自身）</t>
    <rPh sb="8" eb="9">
      <t>トウ</t>
    </rPh>
    <rPh sb="10" eb="12">
      <t>ケイサイ</t>
    </rPh>
    <rPh sb="14" eb="16">
      <t>ガゾウ</t>
    </rPh>
    <rPh sb="17" eb="18">
      <t>レイ</t>
    </rPh>
    <rPh sb="19" eb="22">
      <t>ヘンレイヒン</t>
    </rPh>
    <rPh sb="23" eb="26">
      <t>ジギョウショ</t>
    </rPh>
    <rPh sb="27" eb="29">
      <t>ガイカン</t>
    </rPh>
    <rPh sb="30" eb="34">
      <t>ジギョウショナイ</t>
    </rPh>
    <rPh sb="34" eb="37">
      <t>サギョウバ</t>
    </rPh>
    <rPh sb="37" eb="38">
      <t>トウ</t>
    </rPh>
    <rPh sb="39" eb="41">
      <t>フウケイ</t>
    </rPh>
    <rPh sb="42" eb="45">
      <t>ジギョウシャ</t>
    </rPh>
    <rPh sb="45" eb="46">
      <t>サマ</t>
    </rPh>
    <rPh sb="47" eb="49">
      <t>ジシン</t>
    </rPh>
    <phoneticPr fontId="1"/>
  </si>
  <si>
    <t>会社名</t>
    <rPh sb="0" eb="3">
      <t>カイシャメイ</t>
    </rPh>
    <phoneticPr fontId="1"/>
  </si>
  <si>
    <t>代表者名</t>
    <rPh sb="0" eb="4">
      <t>ダイヒョウシャメイ</t>
    </rPh>
    <phoneticPr fontId="1"/>
  </si>
  <si>
    <t>会社情報</t>
    <rPh sb="0" eb="2">
      <t>カイシャ</t>
    </rPh>
    <rPh sb="2" eb="4">
      <t>ジョウホウ</t>
    </rPh>
    <phoneticPr fontId="1"/>
  </si>
  <si>
    <t>資本金</t>
    <rPh sb="0" eb="3">
      <t>シホンキン</t>
    </rPh>
    <phoneticPr fontId="1"/>
  </si>
  <si>
    <t>事業内容</t>
    <rPh sb="0" eb="4">
      <t>ジギョウナイヨウ</t>
    </rPh>
    <phoneticPr fontId="1"/>
  </si>
  <si>
    <t>決算期</t>
    <rPh sb="0" eb="3">
      <t>ケッサンキ</t>
    </rPh>
    <phoneticPr fontId="1"/>
  </si>
  <si>
    <t>年間売上</t>
    <rPh sb="0" eb="2">
      <t>ネンカン</t>
    </rPh>
    <rPh sb="2" eb="4">
      <t>ウリアゲ</t>
    </rPh>
    <phoneticPr fontId="1"/>
  </si>
  <si>
    <t>従業員数</t>
    <rPh sb="0" eb="4">
      <t>ジュウギョウインスウ</t>
    </rPh>
    <phoneticPr fontId="1"/>
  </si>
  <si>
    <t>取引銀行</t>
    <rPh sb="0" eb="2">
      <t>トリヒキ</t>
    </rPh>
    <rPh sb="2" eb="4">
      <t>ギンコウ</t>
    </rPh>
    <phoneticPr fontId="1"/>
  </si>
  <si>
    <t>主要仕入先</t>
    <rPh sb="0" eb="2">
      <t>シュヨウ</t>
    </rPh>
    <rPh sb="2" eb="5">
      <t>シイレサキ</t>
    </rPh>
    <phoneticPr fontId="1"/>
  </si>
  <si>
    <t>主要販売先</t>
    <rPh sb="0" eb="2">
      <t>シュヨウ</t>
    </rPh>
    <rPh sb="2" eb="5">
      <t>ハンバイサキ</t>
    </rPh>
    <phoneticPr fontId="1"/>
  </si>
  <si>
    <t>〒　　　　　　　　　　　　　　</t>
    <phoneticPr fontId="1"/>
  </si>
  <si>
    <t>設立年月日</t>
    <phoneticPr fontId="1"/>
  </si>
  <si>
    <t>振込先銀行名・支店名</t>
    <rPh sb="0" eb="3">
      <t>フリコミサキ</t>
    </rPh>
    <rPh sb="3" eb="6">
      <t>ギンコウメイ</t>
    </rPh>
    <rPh sb="7" eb="10">
      <t>シテンメイ</t>
    </rPh>
    <phoneticPr fontId="1"/>
  </si>
  <si>
    <t>口座種類</t>
    <rPh sb="0" eb="4">
      <t>コウザシュルイ</t>
    </rPh>
    <phoneticPr fontId="1"/>
  </si>
  <si>
    <t>口座番号・名義</t>
    <rPh sb="0" eb="2">
      <t>コウザ</t>
    </rPh>
    <rPh sb="2" eb="4">
      <t>バンゴウ</t>
    </rPh>
    <rPh sb="5" eb="7">
      <t>メイギ</t>
    </rPh>
    <phoneticPr fontId="1"/>
  </si>
  <si>
    <t>食品営業許可証</t>
    <rPh sb="0" eb="2">
      <t>ショクヒン</t>
    </rPh>
    <rPh sb="2" eb="7">
      <t>エイギョウキョカショウ</t>
    </rPh>
    <phoneticPr fontId="1"/>
  </si>
  <si>
    <t>取扱品目</t>
    <rPh sb="0" eb="2">
      <t>トリアツカイ</t>
    </rPh>
    <rPh sb="2" eb="4">
      <t>ヒンモク</t>
    </rPh>
    <phoneticPr fontId="1"/>
  </si>
  <si>
    <t>１．当座　　２．普通</t>
    <rPh sb="2" eb="4">
      <t>トウザ</t>
    </rPh>
    <rPh sb="8" eb="10">
      <t>フツウ</t>
    </rPh>
    <phoneticPr fontId="1"/>
  </si>
  <si>
    <t>銀行コード：</t>
    <rPh sb="0" eb="2">
      <t>ギンコウ</t>
    </rPh>
    <phoneticPr fontId="1"/>
  </si>
  <si>
    <t>店コード</t>
    <rPh sb="0" eb="1">
      <t>ミセ</t>
    </rPh>
    <phoneticPr fontId="1"/>
  </si>
  <si>
    <t>１．有　　２．無</t>
    <rPh sb="2" eb="3">
      <t>アリ</t>
    </rPh>
    <rPh sb="7" eb="8">
      <t>ナ</t>
    </rPh>
    <phoneticPr fontId="1"/>
  </si>
  <si>
    <t>「〇〇ラーメン物語」12食入り</t>
    <phoneticPr fontId="1"/>
  </si>
  <si>
    <t>製造日から６か月</t>
    <phoneticPr fontId="1"/>
  </si>
  <si>
    <t>旬のもの</t>
    <rPh sb="0" eb="1">
      <t>シュン</t>
    </rPh>
    <phoneticPr fontId="1"/>
  </si>
  <si>
    <t>JAL</t>
    <phoneticPr fontId="1"/>
  </si>
  <si>
    <t>　　mm×　　　　　mm×　　　　　mm/梱包重量　　　　　g</t>
    <rPh sb="21" eb="23">
      <t>コンポウ</t>
    </rPh>
    <rPh sb="23" eb="25">
      <t>ジュウリョウ</t>
    </rPh>
    <phoneticPr fontId="1"/>
  </si>
  <si>
    <t>原則、以下７サイトに掲載いたします。掲載を希望しないサイトがある場合はチェックしてください。</t>
    <rPh sb="0" eb="2">
      <t>ゲンソク</t>
    </rPh>
    <rPh sb="3" eb="5">
      <t>イカ</t>
    </rPh>
    <rPh sb="10" eb="12">
      <t>ケイサイ</t>
    </rPh>
    <rPh sb="18" eb="20">
      <t>ケイサイ</t>
    </rPh>
    <rPh sb="21" eb="23">
      <t>キボウ</t>
    </rPh>
    <rPh sb="32" eb="34">
      <t>バアイ</t>
    </rPh>
    <phoneticPr fontId="1"/>
  </si>
  <si>
    <r>
      <t>　</t>
    </r>
    <r>
      <rPr>
        <b/>
        <sz val="10"/>
        <rFont val="ＭＳ Ｐゴシック"/>
        <family val="3"/>
        <charset val="128"/>
        <scheme val="minor"/>
      </rPr>
      <t>原材料の主要部分（内容量の5割以上を占める）が生産および加工地であること</t>
    </r>
    <r>
      <rPr>
        <b/>
        <sz val="11"/>
        <rFont val="ＭＳ Ｐゴシック"/>
        <family val="3"/>
        <charset val="128"/>
        <scheme val="minor"/>
      </rPr>
      <t xml:space="preserve">
　</t>
    </r>
    <r>
      <rPr>
        <b/>
        <sz val="10"/>
        <rFont val="ＭＳ Ｐゴシック"/>
        <family val="3"/>
        <charset val="128"/>
        <scheme val="minor"/>
      </rPr>
      <t>※加工とは…原料の見た目もしくは味が明らかに異なる処理</t>
    </r>
    <rPh sb="1" eb="4">
      <t>ゲンザイリョウ</t>
    </rPh>
    <rPh sb="5" eb="7">
      <t>シュヨウ</t>
    </rPh>
    <rPh sb="7" eb="9">
      <t>ブブン</t>
    </rPh>
    <rPh sb="10" eb="13">
      <t>ナイヨウリョウ</t>
    </rPh>
    <rPh sb="15" eb="16">
      <t>ワリ</t>
    </rPh>
    <rPh sb="16" eb="18">
      <t>イジョウ</t>
    </rPh>
    <rPh sb="19" eb="20">
      <t>シ</t>
    </rPh>
    <rPh sb="24" eb="26">
      <t>セイサン</t>
    </rPh>
    <rPh sb="29" eb="31">
      <t>カコウ</t>
    </rPh>
    <rPh sb="31" eb="32">
      <t>チ</t>
    </rPh>
    <rPh sb="40" eb="42">
      <t>カコウ</t>
    </rPh>
    <rPh sb="45" eb="47">
      <t>ゲンリョウ</t>
    </rPh>
    <rPh sb="48" eb="49">
      <t>ミ</t>
    </rPh>
    <rPh sb="50" eb="51">
      <t>メ</t>
    </rPh>
    <rPh sb="55" eb="56">
      <t>アジ</t>
    </rPh>
    <rPh sb="57" eb="58">
      <t>アキ</t>
    </rPh>
    <rPh sb="61" eb="62">
      <t>コト</t>
    </rPh>
    <rPh sb="64" eb="66">
      <t>ショリ</t>
    </rPh>
    <phoneticPr fontId="1"/>
  </si>
  <si>
    <t>非掲載理由：</t>
    <rPh sb="0" eb="3">
      <t>ヒケイサイ</t>
    </rPh>
    <rPh sb="3" eb="5">
      <t>リユウ</t>
    </rPh>
    <phoneticPr fontId="1"/>
  </si>
  <si>
    <t>食品一括表示確認表</t>
    <rPh sb="0" eb="2">
      <t>ショクヒン</t>
    </rPh>
    <rPh sb="2" eb="4">
      <t>イッカツ</t>
    </rPh>
    <rPh sb="4" eb="6">
      <t>ヒョウジ</t>
    </rPh>
    <rPh sb="6" eb="8">
      <t>カクニン</t>
    </rPh>
    <rPh sb="8" eb="9">
      <t>ヒョウ</t>
    </rPh>
    <phoneticPr fontId="35"/>
  </si>
  <si>
    <t>届出者</t>
    <rPh sb="0" eb="2">
      <t>トドケデ</t>
    </rPh>
    <rPh sb="2" eb="3">
      <t>シャ</t>
    </rPh>
    <phoneticPr fontId="35"/>
  </si>
  <si>
    <t>○○ビジネスサポート支店</t>
    <rPh sb="10" eb="12">
      <t>シテン</t>
    </rPh>
    <phoneticPr fontId="35"/>
  </si>
  <si>
    <t>担当者</t>
    <rPh sb="0" eb="2">
      <t>タントウ</t>
    </rPh>
    <rPh sb="2" eb="3">
      <t>シャ</t>
    </rPh>
    <phoneticPr fontId="35"/>
  </si>
  <si>
    <t>㊞</t>
    <phoneticPr fontId="35"/>
  </si>
  <si>
    <t>商品名</t>
    <rPh sb="0" eb="2">
      <t>ショウヒン</t>
    </rPh>
    <rPh sb="2" eb="3">
      <t>メイ</t>
    </rPh>
    <phoneticPr fontId="35"/>
  </si>
  <si>
    <t>手づくりコロッケ</t>
    <rPh sb="0" eb="1">
      <t>テ</t>
    </rPh>
    <phoneticPr fontId="35"/>
  </si>
  <si>
    <t>仕入先</t>
    <rPh sb="0" eb="2">
      <t>シイレ</t>
    </rPh>
    <rPh sb="2" eb="3">
      <t>サキ</t>
    </rPh>
    <phoneticPr fontId="35"/>
  </si>
  <si>
    <t>フードジャパン株式会社</t>
    <rPh sb="7" eb="11">
      <t>カブシキガイシャ</t>
    </rPh>
    <phoneticPr fontId="35"/>
  </si>
  <si>
    <r>
      <t>確認①</t>
    </r>
    <r>
      <rPr>
        <b/>
        <sz val="14"/>
        <color indexed="12"/>
        <rFont val="ＭＳ Ｐゴシック"/>
        <family val="3"/>
        <charset val="128"/>
      </rPr>
      <t>　✔をつけて表示項目に不備がないか、確認をしてください。</t>
    </r>
    <rPh sb="0" eb="2">
      <t>カクニン</t>
    </rPh>
    <rPh sb="9" eb="11">
      <t>ヒョウジ</t>
    </rPh>
    <rPh sb="11" eb="13">
      <t>コウモク</t>
    </rPh>
    <rPh sb="14" eb="16">
      <t>フビ</t>
    </rPh>
    <rPh sb="21" eb="23">
      <t>カクニン</t>
    </rPh>
    <phoneticPr fontId="35"/>
  </si>
  <si>
    <t>名称</t>
    <rPh sb="0" eb="2">
      <t>メイショウ</t>
    </rPh>
    <phoneticPr fontId="35"/>
  </si>
  <si>
    <t>✓</t>
    <phoneticPr fontId="35"/>
  </si>
  <si>
    <t>原材料名</t>
    <rPh sb="0" eb="3">
      <t>ゲンザイリョウ</t>
    </rPh>
    <rPh sb="3" eb="4">
      <t>メイ</t>
    </rPh>
    <phoneticPr fontId="35"/>
  </si>
  <si>
    <t>　《コメント》　✔がない理由や、その他に✔をつけたとき入力して下さい</t>
    <phoneticPr fontId="35"/>
  </si>
  <si>
    <t>原料原産地名</t>
    <rPh sb="0" eb="2">
      <t>ゲンリョウ</t>
    </rPh>
    <rPh sb="2" eb="5">
      <t>ゲンサンチ</t>
    </rPh>
    <rPh sb="5" eb="6">
      <t>メイ</t>
    </rPh>
    <phoneticPr fontId="35"/>
  </si>
  <si>
    <t>原料原産地名は一部の加工食品が対象。
【その他】
冷凍商品の為、加熱の有無と加熱処理の必要性の表示をしています。</t>
    <rPh sb="7" eb="9">
      <t>イチブ</t>
    </rPh>
    <rPh sb="10" eb="12">
      <t>カコウ</t>
    </rPh>
    <rPh sb="12" eb="14">
      <t>ショクヒン</t>
    </rPh>
    <rPh sb="15" eb="17">
      <t>タイショウ</t>
    </rPh>
    <phoneticPr fontId="35"/>
  </si>
  <si>
    <t>内容量</t>
    <rPh sb="0" eb="2">
      <t>ナイヨウ</t>
    </rPh>
    <rPh sb="2" eb="3">
      <t>リョウ</t>
    </rPh>
    <phoneticPr fontId="35"/>
  </si>
  <si>
    <t>期限表示</t>
    <rPh sb="0" eb="2">
      <t>キゲン</t>
    </rPh>
    <rPh sb="2" eb="4">
      <t>ヒョウジ</t>
    </rPh>
    <phoneticPr fontId="35"/>
  </si>
  <si>
    <t>保存方法</t>
    <rPh sb="0" eb="2">
      <t>ホゾン</t>
    </rPh>
    <rPh sb="2" eb="4">
      <t>ホウホウ</t>
    </rPh>
    <phoneticPr fontId="35"/>
  </si>
  <si>
    <t>製造者</t>
    <rPh sb="0" eb="2">
      <t>セイゾウ</t>
    </rPh>
    <rPh sb="2" eb="3">
      <t>シャ</t>
    </rPh>
    <phoneticPr fontId="35"/>
  </si>
  <si>
    <t>その他</t>
    <rPh sb="2" eb="3">
      <t>タ</t>
    </rPh>
    <phoneticPr fontId="35"/>
  </si>
  <si>
    <r>
      <t>確認②</t>
    </r>
    <r>
      <rPr>
        <b/>
        <sz val="14"/>
        <color indexed="12"/>
        <rFont val="ＭＳ Ｐゴシック"/>
        <family val="3"/>
        <charset val="128"/>
      </rPr>
      <t>　アレルギー表示義務7品目（以下）について記載もれがないか✔してください。</t>
    </r>
    <rPh sb="0" eb="2">
      <t>カクニン</t>
    </rPh>
    <rPh sb="9" eb="11">
      <t>ヒョウジ</t>
    </rPh>
    <rPh sb="11" eb="13">
      <t>ギム</t>
    </rPh>
    <rPh sb="14" eb="15">
      <t>ヒン</t>
    </rPh>
    <rPh sb="15" eb="16">
      <t>メ</t>
    </rPh>
    <rPh sb="17" eb="19">
      <t>イカ</t>
    </rPh>
    <rPh sb="24" eb="26">
      <t>キサイ</t>
    </rPh>
    <phoneticPr fontId="35"/>
  </si>
  <si>
    <t>えび</t>
    <phoneticPr fontId="35"/>
  </si>
  <si>
    <t>かに</t>
    <phoneticPr fontId="35"/>
  </si>
  <si>
    <t>　　　　《コメント》　ラインコンタミがある場合はこちらに記載してください</t>
    <rPh sb="21" eb="23">
      <t>バアイ</t>
    </rPh>
    <rPh sb="28" eb="30">
      <t>キサイ</t>
    </rPh>
    <phoneticPr fontId="35"/>
  </si>
  <si>
    <t>卵</t>
    <rPh sb="0" eb="1">
      <t>タマゴ</t>
    </rPh>
    <phoneticPr fontId="35"/>
  </si>
  <si>
    <t>※本品製造工場では、卵、小麦を含む製品を生産しています。</t>
    <rPh sb="1" eb="2">
      <t>ホン</t>
    </rPh>
    <rPh sb="2" eb="3">
      <t>ヒン</t>
    </rPh>
    <rPh sb="3" eb="5">
      <t>セイゾウ</t>
    </rPh>
    <rPh sb="5" eb="7">
      <t>コウジョウ</t>
    </rPh>
    <rPh sb="10" eb="11">
      <t>タマゴ</t>
    </rPh>
    <rPh sb="12" eb="14">
      <t>コムギ</t>
    </rPh>
    <rPh sb="15" eb="16">
      <t>フク</t>
    </rPh>
    <rPh sb="17" eb="19">
      <t>セイヒン</t>
    </rPh>
    <rPh sb="20" eb="22">
      <t>セイサン</t>
    </rPh>
    <phoneticPr fontId="35"/>
  </si>
  <si>
    <t>小麦</t>
    <rPh sb="0" eb="2">
      <t>コムギ</t>
    </rPh>
    <phoneticPr fontId="35"/>
  </si>
  <si>
    <t>そば</t>
    <phoneticPr fontId="35"/>
  </si>
  <si>
    <t>落花生</t>
    <rPh sb="0" eb="3">
      <t>ラッカセイ</t>
    </rPh>
    <phoneticPr fontId="35"/>
  </si>
  <si>
    <t>乳</t>
    <rPh sb="0" eb="1">
      <t>ニュウ</t>
    </rPh>
    <phoneticPr fontId="35"/>
  </si>
  <si>
    <t>　　特定原材料（アレルギー物質）が意図せずに混入（コンタミネーション）してしまうこと。</t>
    <rPh sb="2" eb="4">
      <t>トクテイ</t>
    </rPh>
    <rPh sb="4" eb="7">
      <t>ゲンザイリョウ</t>
    </rPh>
    <rPh sb="13" eb="15">
      <t>ブッシツ</t>
    </rPh>
    <rPh sb="17" eb="19">
      <t>イト</t>
    </rPh>
    <rPh sb="22" eb="24">
      <t>コンニュウ</t>
    </rPh>
    <phoneticPr fontId="35"/>
  </si>
  <si>
    <t>食品一括表示を貼付</t>
    <phoneticPr fontId="35"/>
  </si>
  <si>
    <t>えび</t>
  </si>
  <si>
    <t>サービスの提供場所　　　</t>
    <rPh sb="5" eb="9">
      <t>テイキョウバショ</t>
    </rPh>
    <phoneticPr fontId="1"/>
  </si>
  <si>
    <t>釧路市内</t>
    <rPh sb="0" eb="4">
      <t>クシロシナイ</t>
    </rPh>
    <phoneticPr fontId="1"/>
  </si>
  <si>
    <t>乳</t>
    <phoneticPr fontId="1"/>
  </si>
  <si>
    <t>さけ（鮭）</t>
  </si>
  <si>
    <t>さば</t>
  </si>
  <si>
    <t>あわび</t>
  </si>
  <si>
    <t>いか</t>
  </si>
  <si>
    <t>いくら</t>
  </si>
  <si>
    <t>牛肉</t>
  </si>
  <si>
    <t>豚肉</t>
  </si>
  <si>
    <t>鶏肉</t>
  </si>
  <si>
    <t>ゼラチン</t>
  </si>
  <si>
    <t>アーモンド</t>
  </si>
  <si>
    <t>カシューナッツ</t>
  </si>
  <si>
    <t>くるみ</t>
  </si>
  <si>
    <t>大豆</t>
  </si>
  <si>
    <t>ごま</t>
  </si>
  <si>
    <t>まつたけ</t>
  </si>
  <si>
    <t>やまいも</t>
  </si>
  <si>
    <t>オレンジ</t>
  </si>
  <si>
    <t>キウイフルーツ</t>
  </si>
  <si>
    <t>バナナ</t>
  </si>
  <si>
    <t>もも</t>
  </si>
  <si>
    <t>りんご</t>
  </si>
  <si>
    <t>特定原材料７品目</t>
    <rPh sb="0" eb="1">
      <t>トク</t>
    </rPh>
    <rPh sb="1" eb="2">
      <t>サダム</t>
    </rPh>
    <rPh sb="2" eb="3">
      <t>ゲン</t>
    </rPh>
    <rPh sb="3" eb="4">
      <t>ザイ</t>
    </rPh>
    <rPh sb="4" eb="5">
      <t>リョウ</t>
    </rPh>
    <rPh sb="6" eb="8">
      <t>ヒンモク</t>
    </rPh>
    <phoneticPr fontId="1"/>
  </si>
  <si>
    <t>特　定　原　材　料　に　準　ず　る　　　品　目</t>
    <rPh sb="0" eb="1">
      <t>トク</t>
    </rPh>
    <rPh sb="2" eb="3">
      <t>テイ</t>
    </rPh>
    <rPh sb="4" eb="5">
      <t>ハラ</t>
    </rPh>
    <rPh sb="6" eb="7">
      <t>ザイ</t>
    </rPh>
    <rPh sb="8" eb="9">
      <t>リョウ</t>
    </rPh>
    <rPh sb="12" eb="13">
      <t>ジュン</t>
    </rPh>
    <rPh sb="20" eb="21">
      <t>ヒン</t>
    </rPh>
    <rPh sb="22" eb="23">
      <t>メ</t>
    </rPh>
    <phoneticPr fontId="1"/>
  </si>
  <si>
    <t>食品アレルギー特定原材料等28品目（以下）について
該当がある場合は○印を入力してください。</t>
    <rPh sb="0" eb="2">
      <t>ショクヒン</t>
    </rPh>
    <rPh sb="7" eb="9">
      <t>トクテイ</t>
    </rPh>
    <rPh sb="9" eb="12">
      <t>ゲンザイリョウ</t>
    </rPh>
    <rPh sb="12" eb="13">
      <t>トウ</t>
    </rPh>
    <rPh sb="15" eb="17">
      <t>ヒンモク</t>
    </rPh>
    <rPh sb="18" eb="20">
      <t>イカ</t>
    </rPh>
    <rPh sb="26" eb="28">
      <t>ガイトウ</t>
    </rPh>
    <rPh sb="31" eb="33">
      <t>バアイ</t>
    </rPh>
    <rPh sb="35" eb="36">
      <t>シルシ</t>
    </rPh>
    <rPh sb="37" eb="39">
      <t>ニュウリョク</t>
    </rPh>
    <phoneticPr fontId="35"/>
  </si>
  <si>
    <r>
      <rPr>
        <b/>
        <u val="double"/>
        <sz val="10"/>
        <rFont val="ＭＳ Ｐゴシック"/>
        <family val="3"/>
        <charset val="128"/>
        <scheme val="minor"/>
      </rPr>
      <t>（消費税・梱包料含む）</t>
    </r>
    <r>
      <rPr>
        <sz val="10"/>
        <rFont val="ＭＳ Ｐゴシック"/>
        <family val="3"/>
        <charset val="128"/>
        <scheme val="minor"/>
      </rPr>
      <t xml:space="preserve">
※送料は含まない</t>
    </r>
    <phoneticPr fontId="1"/>
  </si>
  <si>
    <t>寄附金額
目安</t>
    <rPh sb="0" eb="4">
      <t>キフキンガク</t>
    </rPh>
    <rPh sb="5" eb="7">
      <t>メヤス</t>
    </rPh>
    <phoneticPr fontId="1"/>
  </si>
  <si>
    <t>○</t>
  </si>
  <si>
    <t>○</t>
    <phoneticPr fontId="1"/>
  </si>
  <si>
    <t>北海道産</t>
    <phoneticPr fontId="1"/>
  </si>
  <si>
    <t>すべて市内の釧路工場で加工
▽▽は当社独自にブレンドしたスープを使用。
▼▼、□□は味付け、ボイルによる加熱調理を行っている。</t>
    <phoneticPr fontId="1"/>
  </si>
  <si>
    <t>受注後</t>
    <rPh sb="0" eb="3">
      <t>ジュチュウゴ</t>
    </rPh>
    <phoneticPr fontId="1"/>
  </si>
  <si>
    <t>日後に発送可能</t>
    <rPh sb="0" eb="2">
      <t>ニチゴ</t>
    </rPh>
    <rPh sb="3" eb="5">
      <t>ハッソウ</t>
    </rPh>
    <rPh sb="5" eb="7">
      <t>カノウ</t>
    </rPh>
    <phoneticPr fontId="1"/>
  </si>
  <si>
    <t>各サイト10個限定</t>
    <rPh sb="0" eb="1">
      <t>カク</t>
    </rPh>
    <rPh sb="6" eb="7">
      <t>コ</t>
    </rPh>
    <rPh sb="7" eb="9">
      <t>ゲンテイ</t>
    </rPh>
    <phoneticPr fontId="1"/>
  </si>
  <si>
    <t>　270mm×200mm×130mm/梱包重量　　1,200g</t>
    <rPh sb="19" eb="21">
      <t>コンポウ</t>
    </rPh>
    <rPh sb="21" eb="23">
      <t>ジュウリョウ</t>
    </rPh>
    <phoneticPr fontId="1"/>
  </si>
  <si>
    <t>※コンタミネーション・・・食品を製造する際に、原材料として使用していないにもかかわらず、特定原材料（アレルギー物質）が意図せずに混入（コンタミネーション）してしまうこと。</t>
    <phoneticPr fontId="35"/>
  </si>
  <si>
    <r>
      <rPr>
        <sz val="12"/>
        <rFont val="ＭＳ Ｐゴシック"/>
        <family val="3"/>
        <charset val="128"/>
      </rPr>
      <t xml:space="preserve">
※コンタミネーション・・・食品を製造する際に、原材料として使用していないにもかかわらず、特定原材料（アレルギー物質）が意図せずに混入（コンタミネーション）してしまうこと。</t>
    </r>
    <r>
      <rPr>
        <sz val="14"/>
        <color rgb="FFFF0000"/>
        <rFont val="ＭＳ Ｐゴシック"/>
        <family val="3"/>
        <charset val="128"/>
      </rPr>
      <t xml:space="preserve">
例）※本品製造工場では、卵、小麦を含む製品を生産しています。
</t>
    </r>
    <rPh sb="88" eb="89">
      <t>レイ</t>
    </rPh>
    <phoneticPr fontId="35"/>
  </si>
  <si>
    <r>
      <t>　　</t>
    </r>
    <r>
      <rPr>
        <b/>
        <sz val="11"/>
        <color theme="1"/>
        <rFont val="ＭＳ Ｐゴシック"/>
        <family val="3"/>
        <charset val="128"/>
        <scheme val="minor"/>
      </rPr>
      <t>ラインコンタミがある場合はこちらに記載してください</t>
    </r>
    <phoneticPr fontId="35"/>
  </si>
  <si>
    <t>画像データを電子メール、ＣＤ、ＤＶＤのいずれかにより提出
データサイズ：500ＫＢ～1ＭＢ</t>
    <phoneticPr fontId="1"/>
  </si>
  <si>
    <t>生麺：12食（各150ｇ）　・醤油味（2食入×2袋）・塩味（2食入×1袋）・味噌味（2食入×2袋）・激辛みそ味（2食入×1袋）／具材：バターコーン1袋、味付けメンマ6袋</t>
    <phoneticPr fontId="1"/>
  </si>
  <si>
    <t xml:space="preserve">
※本品製造工場では、かに、大豆を含む製品を生産しています。</t>
    <rPh sb="2" eb="4">
      <t>ホンピン</t>
    </rPh>
    <rPh sb="4" eb="8">
      <t>セイゾウコウジョウ</t>
    </rPh>
    <rPh sb="14" eb="16">
      <t>ダイズ</t>
    </rPh>
    <rPh sb="17" eb="18">
      <t>フク</t>
    </rPh>
    <rPh sb="19" eb="21">
      <t>セイヒン</t>
    </rPh>
    <rPh sb="22" eb="24">
      <t>セイサン</t>
    </rPh>
    <phoneticPr fontId="1"/>
  </si>
  <si>
    <t>※裏面に続く</t>
    <rPh sb="1" eb="3">
      <t>ウラメン</t>
    </rPh>
    <rPh sb="4" eb="5">
      <t>ツヅ</t>
    </rPh>
    <phoneticPr fontId="1"/>
  </si>
  <si>
    <t>※注意：裏面あり
（アレルギー情報記載）</t>
    <rPh sb="1" eb="3">
      <t>チュウイ</t>
    </rPh>
    <rPh sb="4" eb="6">
      <t>ウラメン</t>
    </rPh>
    <rPh sb="15" eb="17">
      <t>ジョウホウ</t>
    </rPh>
    <rPh sb="17" eb="19">
      <t>キサイ</t>
    </rPh>
    <phoneticPr fontId="1"/>
  </si>
  <si>
    <t>特定原材料8品目</t>
    <rPh sb="0" eb="1">
      <t>トク</t>
    </rPh>
    <rPh sb="1" eb="2">
      <t>サダム</t>
    </rPh>
    <rPh sb="2" eb="3">
      <t>ゲン</t>
    </rPh>
    <rPh sb="3" eb="4">
      <t>ザイ</t>
    </rPh>
    <rPh sb="4" eb="5">
      <t>リョウ</t>
    </rPh>
    <rPh sb="6" eb="8">
      <t>ヒンモク</t>
    </rPh>
    <phoneticPr fontId="1"/>
  </si>
  <si>
    <t>落花生        (ピーナッツ)</t>
    <rPh sb="0" eb="3">
      <t>ラッカセイ</t>
    </rPh>
    <phoneticPr fontId="35"/>
  </si>
  <si>
    <t>マカダミアナッツ</t>
    <phoneticPr fontId="1"/>
  </si>
  <si>
    <t>釧路市長　　鶴間　秀典　様</t>
    <rPh sb="0" eb="4">
      <t>クシロシチョウ</t>
    </rPh>
    <rPh sb="6" eb="8">
      <t>ツルマ</t>
    </rPh>
    <rPh sb="9" eb="11">
      <t>ヒデノリ</t>
    </rPh>
    <rPh sb="12" eb="13">
      <t>サマ</t>
    </rPh>
    <phoneticPr fontId="1"/>
  </si>
  <si>
    <t>くるみ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</si>
</sst>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_ "/>
  </numFmts>
  <fonts count="5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4"/>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8"/>
      <color theme="1"/>
      <name val="ＭＳ Ｐゴシック"/>
      <family val="2"/>
      <charset val="128"/>
      <scheme val="minor"/>
    </font>
    <font>
      <sz val="16"/>
      <name val="ＭＳ Ｐゴシック"/>
      <family val="2"/>
      <charset val="128"/>
      <scheme val="minor"/>
    </font>
    <font>
      <sz val="18"/>
      <name val="ＭＳ Ｐゴシック"/>
      <family val="2"/>
      <charset val="128"/>
      <scheme val="minor"/>
    </font>
    <font>
      <sz val="18"/>
      <name val="ＭＳ Ｐゴシック"/>
      <family val="3"/>
      <charset val="128"/>
      <scheme val="minor"/>
    </font>
    <font>
      <sz val="12"/>
      <name val="ＭＳ Ｐゴシック"/>
      <family val="2"/>
      <charset val="128"/>
      <scheme val="minor"/>
    </font>
    <font>
      <sz val="12"/>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8"/>
      <name val="ＭＳ Ｐゴシック"/>
      <family val="2"/>
      <charset val="128"/>
      <scheme val="minor"/>
    </font>
    <font>
      <sz val="8"/>
      <name val="ＭＳ Ｐゴシック"/>
      <family val="3"/>
      <charset val="128"/>
      <scheme val="minor"/>
    </font>
    <font>
      <strike/>
      <sz val="11"/>
      <color rgb="FFFF0000"/>
      <name val="ＭＳ Ｐゴシック"/>
      <family val="3"/>
      <charset val="128"/>
      <scheme val="minor"/>
    </font>
    <font>
      <sz val="11"/>
      <color rgb="FFFF0000"/>
      <name val="ＭＳ Ｐゴシック"/>
      <family val="3"/>
      <charset val="128"/>
      <scheme val="minor"/>
    </font>
    <font>
      <sz val="12"/>
      <color theme="1"/>
      <name val="ＭＳ ゴシック"/>
      <family val="3"/>
      <charset val="128"/>
    </font>
    <font>
      <sz val="12"/>
      <color theme="1"/>
      <name val="BIZ UDPゴシック"/>
      <family val="3"/>
      <charset val="128"/>
    </font>
    <font>
      <sz val="14"/>
      <color theme="1"/>
      <name val="ＭＳ ゴシック"/>
      <family val="3"/>
      <charset val="128"/>
    </font>
    <font>
      <b/>
      <sz val="11"/>
      <color rgb="FFFF0000"/>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10"/>
      <name val="ＭＳ Ｐゴシック"/>
      <family val="2"/>
      <charset val="128"/>
      <scheme val="minor"/>
    </font>
    <font>
      <sz val="10"/>
      <color theme="1"/>
      <name val="ＭＳ Ｐゴシック"/>
      <family val="2"/>
      <charset val="128"/>
      <scheme val="minor"/>
    </font>
    <font>
      <b/>
      <sz val="10"/>
      <name val="ＭＳ Ｐゴシック"/>
      <family val="3"/>
      <charset val="128"/>
      <scheme val="minor"/>
    </font>
    <font>
      <b/>
      <sz val="11"/>
      <name val="ＭＳ Ｐゴシック"/>
      <family val="3"/>
      <charset val="128"/>
      <scheme val="minor"/>
    </font>
    <font>
      <b/>
      <sz val="20"/>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1"/>
      <color indexed="22"/>
      <name val="ＭＳ Ｐゴシック"/>
      <family val="3"/>
      <charset val="128"/>
    </font>
    <font>
      <b/>
      <sz val="20"/>
      <color indexed="12"/>
      <name val="ＭＳ Ｐゴシック"/>
      <family val="3"/>
      <charset val="128"/>
    </font>
    <font>
      <b/>
      <sz val="14"/>
      <color indexed="12"/>
      <name val="ＭＳ Ｐゴシック"/>
      <family val="3"/>
      <charset val="128"/>
    </font>
    <font>
      <sz val="20"/>
      <name val="ＭＳ Ｐゴシック"/>
      <family val="3"/>
      <charset val="128"/>
    </font>
    <font>
      <sz val="10"/>
      <color indexed="10"/>
      <name val="ＭＳ Ｐゴシック"/>
      <family val="3"/>
      <charset val="128"/>
    </font>
    <font>
      <b/>
      <sz val="24"/>
      <color indexed="12"/>
      <name val="ＭＳ Ｐゴシック"/>
      <family val="3"/>
      <charset val="128"/>
    </font>
    <font>
      <sz val="11"/>
      <color theme="1"/>
      <name val="ＭＳ Ｐゴシック"/>
      <family val="2"/>
      <charset val="128"/>
      <scheme val="minor"/>
    </font>
    <font>
      <b/>
      <sz val="12"/>
      <color indexed="12"/>
      <name val="ＭＳ Ｐゴシック"/>
      <family val="3"/>
      <charset val="128"/>
    </font>
    <font>
      <sz val="14"/>
      <color rgb="FFFF0000"/>
      <name val="ＭＳ Ｐゴシック"/>
      <family val="3"/>
      <charset val="128"/>
    </font>
    <font>
      <b/>
      <u val="double"/>
      <sz val="10"/>
      <name val="ＭＳ Ｐゴシック"/>
      <family val="3"/>
      <charset val="128"/>
      <scheme val="minor"/>
    </font>
    <font>
      <sz val="12"/>
      <name val="ＭＳ Ｐゴシック"/>
      <family val="3"/>
      <charset val="128"/>
    </font>
    <font>
      <b/>
      <sz val="11"/>
      <color theme="1"/>
      <name val="ＭＳ Ｐゴシック"/>
      <family val="3"/>
      <charset val="128"/>
      <scheme val="minor"/>
    </font>
    <font>
      <b/>
      <sz val="12"/>
      <color rgb="FFFF0000"/>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rgb="FFFFC000"/>
        <bgColor indexed="64"/>
      </patternFill>
    </fill>
    <fill>
      <patternFill patternType="solid">
        <fgColor rgb="FFFF99CC"/>
        <bgColor indexed="64"/>
      </patternFill>
    </fill>
    <fill>
      <patternFill patternType="solid">
        <fgColor rgb="FFCCFFCC"/>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bottom style="dotted">
        <color auto="1"/>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diagonal/>
    </border>
    <border>
      <left style="thin">
        <color indexed="64"/>
      </left>
      <right style="double">
        <color indexed="64"/>
      </right>
      <top/>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style="double">
        <color indexed="64"/>
      </left>
      <right style="double">
        <color indexed="64"/>
      </right>
      <top/>
      <bottom/>
      <diagonal/>
    </border>
    <border>
      <left style="double">
        <color indexed="64"/>
      </left>
      <right/>
      <top style="thin">
        <color indexed="64"/>
      </top>
      <bottom/>
      <diagonal/>
    </border>
    <border>
      <left style="double">
        <color indexed="64"/>
      </left>
      <right/>
      <top style="double">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hair">
        <color indexed="64"/>
      </right>
      <top style="thin">
        <color indexed="64"/>
      </top>
      <bottom style="thin">
        <color indexed="64"/>
      </bottom>
      <diagonal/>
    </border>
    <border>
      <left style="double">
        <color indexed="64"/>
      </left>
      <right/>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s>
  <cellStyleXfs count="2">
    <xf numFmtId="0" fontId="0" fillId="0" borderId="0">
      <alignment vertical="center"/>
    </xf>
    <xf numFmtId="38" fontId="44" fillId="0" borderId="0" applyFont="0" applyFill="0" applyBorder="0" applyAlignment="0" applyProtection="0">
      <alignment vertical="center"/>
    </xf>
  </cellStyleXfs>
  <cellXfs count="560">
    <xf numFmtId="0" fontId="0" fillId="0" borderId="0" xfId="0">
      <alignment vertical="center"/>
    </xf>
    <xf numFmtId="0" fontId="0" fillId="0" borderId="0" xfId="0" applyAlignment="1">
      <alignment vertical="center" wrapText="1"/>
    </xf>
    <xf numFmtId="0" fontId="4" fillId="2" borderId="0" xfId="0" applyFont="1" applyFill="1" applyAlignment="1">
      <alignment horizontal="right" vertical="center"/>
    </xf>
    <xf numFmtId="0" fontId="4" fillId="2" borderId="0" xfId="0" applyFont="1" applyFill="1" applyProtection="1">
      <alignment vertical="center"/>
      <protection locked="0"/>
    </xf>
    <xf numFmtId="0" fontId="0" fillId="2" borderId="0" xfId="0" applyFill="1">
      <alignment vertical="center"/>
    </xf>
    <xf numFmtId="0" fontId="24" fillId="2" borderId="0" xfId="0" applyFont="1" applyFill="1" applyAlignment="1">
      <alignment horizontal="justify" vertical="center"/>
    </xf>
    <xf numFmtId="0" fontId="25" fillId="2" borderId="0" xfId="0" applyFont="1" applyFill="1" applyAlignment="1">
      <alignment horizontal="justify" vertical="center"/>
    </xf>
    <xf numFmtId="0" fontId="0" fillId="0" borderId="0" xfId="0" applyAlignment="1">
      <alignment horizontal="right" vertical="center"/>
    </xf>
    <xf numFmtId="0" fontId="2" fillId="0" borderId="0" xfId="0" applyFont="1" applyAlignment="1">
      <alignment horizontal="center" vertical="center" wrapText="1"/>
    </xf>
    <xf numFmtId="0" fontId="8" fillId="0" borderId="0" xfId="0" applyFont="1" applyAlignment="1">
      <alignment vertical="center" wrapText="1"/>
    </xf>
    <xf numFmtId="0" fontId="0" fillId="0" borderId="0" xfId="0" applyAlignment="1">
      <alignment horizontal="center" vertical="center"/>
    </xf>
    <xf numFmtId="0" fontId="0" fillId="0" borderId="15" xfId="0" applyBorder="1">
      <alignment vertical="center"/>
    </xf>
    <xf numFmtId="0" fontId="0" fillId="0" borderId="15" xfId="0" applyBorder="1" applyAlignment="1">
      <alignment horizontal="center" vertical="center"/>
    </xf>
    <xf numFmtId="0" fontId="0" fillId="0" borderId="0" xfId="0" applyAlignment="1">
      <alignment vertical="top" wrapText="1"/>
    </xf>
    <xf numFmtId="0" fontId="0" fillId="0" borderId="0" xfId="0" applyAlignment="1">
      <alignment horizontal="left" vertical="center" wrapText="1"/>
    </xf>
    <xf numFmtId="0" fontId="12" fillId="0" borderId="0" xfId="0" applyFont="1" applyAlignment="1">
      <alignment horizontal="center" vertical="center"/>
    </xf>
    <xf numFmtId="0" fontId="10" fillId="0" borderId="0" xfId="0" applyFont="1">
      <alignment vertical="center"/>
    </xf>
    <xf numFmtId="0" fontId="2" fillId="0" borderId="0" xfId="0" applyFont="1">
      <alignment vertical="center"/>
    </xf>
    <xf numFmtId="0" fontId="11" fillId="0" borderId="0" xfId="0" applyFont="1">
      <alignment vertical="center"/>
    </xf>
    <xf numFmtId="0" fontId="18" fillId="0" borderId="0" xfId="0" applyFont="1" applyAlignment="1">
      <alignment horizontal="right" vertical="center"/>
    </xf>
    <xf numFmtId="0" fontId="11" fillId="0" borderId="0" xfId="0" applyFont="1" applyAlignment="1">
      <alignment horizontal="left" vertical="center"/>
    </xf>
    <xf numFmtId="0" fontId="19" fillId="0" borderId="0" xfId="0" applyFont="1" applyAlignment="1">
      <alignment horizontal="right" vertical="center"/>
    </xf>
    <xf numFmtId="0" fontId="11" fillId="0" borderId="21" xfId="0" applyFont="1" applyBorder="1">
      <alignment vertical="center"/>
    </xf>
    <xf numFmtId="0" fontId="11" fillId="0" borderId="23" xfId="0" applyFont="1" applyBorder="1">
      <alignment vertical="center"/>
    </xf>
    <xf numFmtId="0" fontId="11" fillId="0" borderId="19" xfId="0" applyFont="1" applyBorder="1">
      <alignment vertical="center"/>
    </xf>
    <xf numFmtId="0" fontId="11" fillId="0" borderId="24" xfId="0" applyFont="1" applyBorder="1">
      <alignment vertical="center"/>
    </xf>
    <xf numFmtId="0" fontId="11" fillId="0" borderId="25" xfId="0" applyFont="1" applyBorder="1">
      <alignment vertical="center"/>
    </xf>
    <xf numFmtId="0" fontId="11" fillId="0" borderId="26" xfId="0" applyFont="1" applyBorder="1">
      <alignment vertical="center"/>
    </xf>
    <xf numFmtId="0" fontId="11" fillId="0" borderId="16" xfId="0" applyFont="1" applyBorder="1">
      <alignment vertical="center"/>
    </xf>
    <xf numFmtId="0" fontId="11" fillId="0" borderId="9" xfId="0" applyFont="1" applyBorder="1">
      <alignment vertical="center"/>
    </xf>
    <xf numFmtId="0" fontId="4" fillId="2" borderId="0" xfId="0" applyFont="1" applyFill="1">
      <alignment vertical="center"/>
    </xf>
    <xf numFmtId="0" fontId="4" fillId="0" borderId="0" xfId="0" applyFont="1">
      <alignment vertical="center"/>
    </xf>
    <xf numFmtId="0" fontId="6" fillId="0" borderId="0" xfId="0" applyFont="1" applyAlignment="1">
      <alignment horizontal="right" vertical="center"/>
    </xf>
    <xf numFmtId="0" fontId="4" fillId="0" borderId="0" xfId="0" applyFont="1" applyAlignment="1">
      <alignment horizontal="right" vertical="center"/>
    </xf>
    <xf numFmtId="0" fontId="9" fillId="0" borderId="0" xfId="0" applyFont="1" applyAlignment="1">
      <alignment vertical="center" wrapText="1"/>
    </xf>
    <xf numFmtId="0" fontId="6" fillId="0" borderId="0" xfId="0" applyFont="1" applyAlignment="1">
      <alignment vertical="center" wrapText="1"/>
    </xf>
    <xf numFmtId="0" fontId="6" fillId="0" borderId="0" xfId="0" applyFont="1">
      <alignment vertical="center"/>
    </xf>
    <xf numFmtId="0" fontId="4" fillId="2" borderId="0" xfId="0" applyFont="1" applyFill="1" applyAlignment="1">
      <alignment vertical="top" wrapText="1"/>
    </xf>
    <xf numFmtId="0" fontId="4" fillId="0" borderId="0" xfId="0" applyFont="1" applyAlignment="1">
      <alignment vertical="top" wrapText="1"/>
    </xf>
    <xf numFmtId="0" fontId="28" fillId="0" borderId="0" xfId="0" applyFont="1" applyAlignment="1">
      <alignment vertical="top"/>
    </xf>
    <xf numFmtId="0" fontId="4" fillId="0" borderId="0" xfId="0" applyFont="1" applyAlignment="1">
      <alignment vertical="center" wrapText="1"/>
    </xf>
    <xf numFmtId="0" fontId="4" fillId="0" borderId="0" xfId="0" applyFont="1" applyAlignment="1">
      <alignment vertical="center" shrinkToFit="1"/>
    </xf>
    <xf numFmtId="0" fontId="28" fillId="0" borderId="0" xfId="0" applyFont="1">
      <alignment vertical="center"/>
    </xf>
    <xf numFmtId="0" fontId="4" fillId="2" borderId="0" xfId="0" applyFont="1" applyFill="1" applyAlignment="1">
      <alignment vertical="center" wrapText="1"/>
    </xf>
    <xf numFmtId="0" fontId="4" fillId="2" borderId="0" xfId="0" applyFont="1" applyFill="1" applyAlignment="1">
      <alignment vertical="center" shrinkToFit="1"/>
    </xf>
    <xf numFmtId="0" fontId="4" fillId="0" borderId="0" xfId="0" applyFont="1" applyAlignment="1">
      <alignment horizontal="center"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0" xfId="0" applyFont="1" applyFill="1" applyAlignment="1">
      <alignment horizontal="left" vertical="center" wrapText="1"/>
    </xf>
    <xf numFmtId="0" fontId="22" fillId="0" borderId="0" xfId="0" applyFont="1">
      <alignment vertical="center"/>
    </xf>
    <xf numFmtId="0" fontId="5" fillId="2" borderId="0" xfId="0" applyFont="1" applyFill="1">
      <alignment vertical="center"/>
    </xf>
    <xf numFmtId="0" fontId="4" fillId="0" borderId="0" xfId="0" applyFont="1" applyAlignment="1">
      <alignment horizontal="left" vertical="top"/>
    </xf>
    <xf numFmtId="0" fontId="4" fillId="2" borderId="18" xfId="0" applyFont="1" applyFill="1" applyBorder="1" applyAlignment="1">
      <alignment vertical="top" wrapText="1"/>
    </xf>
    <xf numFmtId="0" fontId="4" fillId="2" borderId="19" xfId="0" applyFont="1" applyFill="1" applyBorder="1" applyAlignment="1">
      <alignment vertical="top" wrapText="1"/>
    </xf>
    <xf numFmtId="0" fontId="4" fillId="2" borderId="0" xfId="0" applyFont="1" applyFill="1" applyAlignment="1">
      <alignment horizontal="left" vertical="top"/>
    </xf>
    <xf numFmtId="0" fontId="4" fillId="2" borderId="5" xfId="0" applyFont="1" applyFill="1" applyBorder="1" applyAlignment="1">
      <alignment horizontal="left" vertical="center" wrapText="1"/>
    </xf>
    <xf numFmtId="0" fontId="0" fillId="2" borderId="6" xfId="0" applyFill="1" applyBorder="1">
      <alignment vertical="center"/>
    </xf>
    <xf numFmtId="0" fontId="0" fillId="2" borderId="32" xfId="0" applyFill="1" applyBorder="1">
      <alignment vertical="center"/>
    </xf>
    <xf numFmtId="0" fontId="0" fillId="2" borderId="33" xfId="0" applyFill="1" applyBorder="1">
      <alignment vertical="center"/>
    </xf>
    <xf numFmtId="0" fontId="0" fillId="2" borderId="33" xfId="0" applyFill="1" applyBorder="1" applyAlignment="1">
      <alignment horizontal="right" vertical="center"/>
    </xf>
    <xf numFmtId="0" fontId="0" fillId="2" borderId="34" xfId="0" applyFill="1" applyBorder="1">
      <alignment vertical="center"/>
    </xf>
    <xf numFmtId="0" fontId="22" fillId="2" borderId="6" xfId="0" applyFont="1" applyFill="1" applyBorder="1" applyAlignment="1">
      <alignment horizontal="right" vertical="center"/>
    </xf>
    <xf numFmtId="0" fontId="4" fillId="2" borderId="6" xfId="0" applyFont="1" applyFill="1" applyBorder="1" applyAlignment="1">
      <alignment horizontal="left" vertical="center"/>
    </xf>
    <xf numFmtId="0" fontId="0" fillId="2" borderId="34" xfId="0" applyFill="1" applyBorder="1" applyAlignment="1">
      <alignment horizontal="left" vertical="center"/>
    </xf>
    <xf numFmtId="0" fontId="27" fillId="2" borderId="12" xfId="0" applyFont="1" applyFill="1" applyBorder="1" applyAlignment="1">
      <alignment vertical="center" wrapText="1"/>
    </xf>
    <xf numFmtId="0" fontId="5" fillId="2" borderId="12" xfId="0" applyFont="1" applyFill="1" applyBorder="1" applyAlignment="1">
      <alignment vertical="center" wrapText="1"/>
    </xf>
    <xf numFmtId="0" fontId="29" fillId="0" borderId="0" xfId="0" applyFont="1">
      <alignment vertical="center"/>
    </xf>
    <xf numFmtId="0" fontId="27" fillId="0" borderId="0" xfId="0" applyFont="1" applyAlignment="1">
      <alignment vertical="center" wrapText="1"/>
    </xf>
    <xf numFmtId="0" fontId="23" fillId="2" borderId="0" xfId="0" applyFont="1" applyFill="1" applyAlignment="1">
      <alignment vertical="center" shrinkToFit="1"/>
    </xf>
    <xf numFmtId="0" fontId="23" fillId="2" borderId="0" xfId="0" applyFont="1" applyFill="1">
      <alignment vertical="center"/>
    </xf>
    <xf numFmtId="0" fontId="23" fillId="2" borderId="0" xfId="0" applyFont="1" applyFill="1" applyAlignment="1">
      <alignment vertical="center" wrapText="1"/>
    </xf>
    <xf numFmtId="0" fontId="4" fillId="2" borderId="6" xfId="0" applyFont="1" applyFill="1" applyBorder="1">
      <alignment vertical="center"/>
    </xf>
    <xf numFmtId="0" fontId="30" fillId="0" borderId="0" xfId="0" applyFont="1">
      <alignment vertical="center"/>
    </xf>
    <xf numFmtId="0" fontId="4" fillId="2" borderId="3" xfId="0" applyFont="1" applyFill="1" applyBorder="1" applyAlignment="1">
      <alignment horizontal="left" vertical="center"/>
    </xf>
    <xf numFmtId="0" fontId="4" fillId="2" borderId="3" xfId="0" applyFont="1" applyFill="1" applyBorder="1">
      <alignment vertical="center"/>
    </xf>
    <xf numFmtId="0" fontId="4" fillId="2" borderId="2" xfId="0" applyFont="1" applyFill="1" applyBorder="1" applyAlignment="1">
      <alignment horizontal="left" vertical="center" wrapText="1"/>
    </xf>
    <xf numFmtId="0" fontId="4" fillId="2" borderId="4" xfId="0" applyFont="1" applyFill="1" applyBorder="1">
      <alignment vertical="center"/>
    </xf>
    <xf numFmtId="0" fontId="6" fillId="0" borderId="10" xfId="0" applyFont="1" applyBorder="1" applyAlignment="1">
      <alignment horizontal="center" vertical="center"/>
    </xf>
    <xf numFmtId="0" fontId="6" fillId="0" borderId="27" xfId="0" applyFont="1" applyBorder="1" applyAlignment="1">
      <alignment horizontal="center" vertical="top"/>
    </xf>
    <xf numFmtId="0" fontId="4" fillId="2" borderId="3" xfId="0" applyFont="1" applyFill="1" applyBorder="1" applyProtection="1">
      <alignment vertical="center"/>
      <protection locked="0"/>
    </xf>
    <xf numFmtId="0" fontId="4" fillId="2" borderId="36" xfId="0" applyFont="1" applyFill="1" applyBorder="1" applyAlignment="1">
      <alignment horizontal="left" vertical="center" wrapText="1"/>
    </xf>
    <xf numFmtId="0" fontId="4" fillId="2" borderId="37" xfId="0" applyFont="1" applyFill="1" applyBorder="1" applyProtection="1">
      <alignment vertical="center"/>
      <protection locked="0"/>
    </xf>
    <xf numFmtId="0" fontId="4" fillId="2" borderId="37" xfId="0" applyFont="1" applyFill="1" applyBorder="1">
      <alignment vertical="center"/>
    </xf>
    <xf numFmtId="0" fontId="4" fillId="2" borderId="38" xfId="0" applyFont="1" applyFill="1" applyBorder="1">
      <alignment vertical="center"/>
    </xf>
    <xf numFmtId="0" fontId="4" fillId="2" borderId="2" xfId="0" applyFont="1" applyFill="1" applyBorder="1" applyAlignment="1">
      <alignment horizontal="left" vertical="center"/>
    </xf>
    <xf numFmtId="0" fontId="19" fillId="0" borderId="0" xfId="0" applyFont="1" applyAlignment="1">
      <alignment horizontal="center" vertical="center"/>
    </xf>
    <xf numFmtId="0" fontId="19" fillId="0" borderId="0" xfId="0" applyFont="1" applyAlignment="1">
      <alignment horizontal="left" vertical="center" wrapText="1"/>
    </xf>
    <xf numFmtId="0" fontId="11" fillId="0" borderId="22" xfId="0" applyFont="1" applyBorder="1">
      <alignment vertical="center"/>
    </xf>
    <xf numFmtId="0" fontId="3" fillId="0" borderId="0" xfId="0" applyFont="1" applyAlignment="1">
      <alignment horizontal="left" vertical="center" wrapText="1"/>
    </xf>
    <xf numFmtId="0" fontId="3" fillId="0" borderId="0" xfId="0" applyFont="1" applyAlignment="1">
      <alignment horizontal="right" vertical="center" wrapText="1"/>
    </xf>
    <xf numFmtId="0" fontId="5" fillId="2" borderId="0" xfId="0" applyFont="1" applyFill="1" applyProtection="1">
      <alignment vertical="center"/>
      <protection locked="0"/>
    </xf>
    <xf numFmtId="0" fontId="5" fillId="2" borderId="0" xfId="0" applyFont="1" applyFill="1" applyAlignment="1">
      <alignment vertical="center" wrapText="1"/>
    </xf>
    <xf numFmtId="0" fontId="5" fillId="2" borderId="0" xfId="0" applyFont="1" applyFill="1" applyAlignment="1" applyProtection="1">
      <alignment horizontal="left" vertical="center" wrapText="1"/>
      <protection locked="0"/>
    </xf>
    <xf numFmtId="0" fontId="5" fillId="2" borderId="0" xfId="0" applyFont="1" applyFill="1" applyAlignment="1">
      <alignment horizontal="left" vertical="center" wrapText="1"/>
    </xf>
    <xf numFmtId="0" fontId="5" fillId="2" borderId="6" xfId="0" applyFont="1" applyFill="1" applyBorder="1" applyAlignment="1">
      <alignment horizontal="left" vertical="center" wrapText="1"/>
    </xf>
    <xf numFmtId="0" fontId="4" fillId="2" borderId="9" xfId="0" applyFont="1" applyFill="1" applyBorder="1" applyAlignment="1">
      <alignment vertical="center" wrapText="1"/>
    </xf>
    <xf numFmtId="0" fontId="4" fillId="2" borderId="0" xfId="0" applyFont="1" applyFill="1" applyAlignment="1">
      <alignment horizontal="left" vertical="center"/>
    </xf>
    <xf numFmtId="0" fontId="4" fillId="2" borderId="8" xfId="0" applyFont="1" applyFill="1" applyBorder="1" applyAlignment="1">
      <alignment horizontal="left" vertical="center"/>
    </xf>
    <xf numFmtId="0" fontId="4" fillId="2" borderId="3" xfId="0" applyFont="1" applyFill="1" applyBorder="1" applyAlignment="1">
      <alignment horizontal="left" vertical="top" wrapText="1"/>
    </xf>
    <xf numFmtId="0" fontId="22" fillId="0" borderId="0" xfId="0" applyFont="1" applyAlignment="1">
      <alignment horizontal="right" vertical="center"/>
    </xf>
    <xf numFmtId="0" fontId="22" fillId="0" borderId="0" xfId="0" applyFont="1" applyAlignment="1">
      <alignment horizontal="left" vertical="center"/>
    </xf>
    <xf numFmtId="0" fontId="22" fillId="0" borderId="0" xfId="0" applyFont="1" applyAlignment="1">
      <alignment horizontal="center" vertical="center"/>
    </xf>
    <xf numFmtId="0" fontId="4" fillId="0" borderId="0" xfId="0" applyFont="1" applyAlignment="1">
      <alignment horizontal="left" vertical="center" wrapText="1"/>
    </xf>
    <xf numFmtId="0" fontId="34" fillId="0" borderId="0" xfId="0" applyFont="1">
      <alignment vertical="center"/>
    </xf>
    <xf numFmtId="0" fontId="0" fillId="0" borderId="0" xfId="0" applyAlignment="1">
      <alignment horizontal="distributed" vertical="center"/>
    </xf>
    <xf numFmtId="0" fontId="41" fillId="0" borderId="0" xfId="0" applyFont="1" applyAlignment="1">
      <alignment horizontal="center" vertical="center"/>
    </xf>
    <xf numFmtId="0" fontId="0" fillId="0" borderId="0" xfId="0" applyAlignment="1">
      <alignment vertical="center" shrinkToFit="1"/>
    </xf>
    <xf numFmtId="0" fontId="36" fillId="0" borderId="39" xfId="0" applyFont="1" applyBorder="1" applyAlignment="1">
      <alignment horizontal="left" vertical="center"/>
    </xf>
    <xf numFmtId="0" fontId="36" fillId="0" borderId="40" xfId="0" applyFont="1" applyBorder="1" applyAlignment="1">
      <alignment horizontal="left" vertical="center"/>
    </xf>
    <xf numFmtId="0" fontId="36" fillId="0" borderId="41" xfId="0" applyFont="1" applyBorder="1" applyAlignment="1">
      <alignment horizontal="lef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3" fillId="0" borderId="64" xfId="0" applyFont="1" applyBorder="1">
      <alignment vertical="center"/>
    </xf>
    <xf numFmtId="0" fontId="36" fillId="0" borderId="0" xfId="0" applyFont="1" applyAlignment="1">
      <alignment vertical="center" wrapText="1"/>
    </xf>
    <xf numFmtId="0" fontId="36" fillId="0" borderId="6" xfId="0" applyFont="1" applyBorder="1" applyAlignment="1">
      <alignment vertical="center" wrapText="1"/>
    </xf>
    <xf numFmtId="0" fontId="39" fillId="0" borderId="5" xfId="0" applyFont="1" applyBorder="1" applyAlignment="1">
      <alignment horizontal="left" vertical="center"/>
    </xf>
    <xf numFmtId="0" fontId="40" fillId="0" borderId="0" xfId="0" applyFont="1" applyAlignment="1">
      <alignment horizontal="left" vertical="center"/>
    </xf>
    <xf numFmtId="0" fontId="4" fillId="2" borderId="3" xfId="0" applyFont="1" applyFill="1" applyBorder="1" applyAlignment="1">
      <alignment vertical="top" wrapText="1"/>
    </xf>
    <xf numFmtId="0" fontId="4" fillId="2" borderId="8" xfId="0" applyFont="1" applyFill="1" applyBorder="1" applyProtection="1">
      <alignment vertical="center"/>
      <protection locked="0"/>
    </xf>
    <xf numFmtId="0" fontId="4" fillId="2" borderId="8" xfId="0" applyFont="1" applyFill="1" applyBorder="1">
      <alignment vertical="center"/>
    </xf>
    <xf numFmtId="0" fontId="4" fillId="2" borderId="8" xfId="0" applyFont="1" applyFill="1" applyBorder="1" applyAlignment="1">
      <alignment vertical="center" wrapText="1"/>
    </xf>
    <xf numFmtId="0" fontId="45" fillId="0" borderId="3" xfId="0" applyFont="1" applyBorder="1" applyAlignment="1">
      <alignment vertical="center" wrapText="1"/>
    </xf>
    <xf numFmtId="0" fontId="45" fillId="0" borderId="4" xfId="0" applyFont="1" applyBorder="1" applyAlignment="1">
      <alignment vertical="center" wrapText="1"/>
    </xf>
    <xf numFmtId="0" fontId="4" fillId="0" borderId="0" xfId="0" applyFont="1" applyAlignment="1">
      <alignment horizontal="left" vertical="center"/>
    </xf>
    <xf numFmtId="0" fontId="4" fillId="2" borderId="37" xfId="0" applyFont="1" applyFill="1" applyBorder="1" applyAlignment="1">
      <alignment vertical="center" wrapText="1"/>
    </xf>
    <xf numFmtId="0" fontId="4" fillId="2" borderId="37" xfId="0" applyFont="1" applyFill="1" applyBorder="1" applyAlignment="1">
      <alignment horizontal="left" vertical="center"/>
    </xf>
    <xf numFmtId="0" fontId="4" fillId="2" borderId="37" xfId="0" applyFont="1" applyFill="1" applyBorder="1" applyAlignment="1">
      <alignment vertical="top" wrapText="1"/>
    </xf>
    <xf numFmtId="0" fontId="4" fillId="2" borderId="4" xfId="0" applyFont="1" applyFill="1" applyBorder="1" applyAlignment="1">
      <alignment vertical="top" wrapText="1"/>
    </xf>
    <xf numFmtId="178" fontId="4" fillId="2" borderId="3" xfId="0" applyNumberFormat="1" applyFont="1" applyFill="1" applyBorder="1" applyProtection="1">
      <alignment vertical="center"/>
      <protection locked="0"/>
    </xf>
    <xf numFmtId="0" fontId="20" fillId="2" borderId="0" xfId="0" applyFont="1" applyFill="1" applyAlignment="1">
      <alignment vertical="center" wrapText="1"/>
    </xf>
    <xf numFmtId="0" fontId="21" fillId="2" borderId="0" xfId="0" applyFont="1" applyFill="1" applyAlignment="1">
      <alignment vertical="center" wrapText="1"/>
    </xf>
    <xf numFmtId="0" fontId="46" fillId="8" borderId="56" xfId="0" applyFont="1" applyFill="1" applyBorder="1" applyAlignment="1" applyProtection="1">
      <alignment horizontal="left" vertical="top" wrapText="1"/>
      <protection locked="0"/>
    </xf>
    <xf numFmtId="0" fontId="46" fillId="8" borderId="0" xfId="0" applyFont="1" applyFill="1" applyAlignment="1" applyProtection="1">
      <alignment horizontal="left" vertical="top" wrapText="1"/>
      <protection locked="0"/>
    </xf>
    <xf numFmtId="0" fontId="46" fillId="8" borderId="57" xfId="0" applyFont="1" applyFill="1" applyBorder="1" applyAlignment="1" applyProtection="1">
      <alignment horizontal="left" vertical="top" wrapText="1"/>
      <protection locked="0"/>
    </xf>
    <xf numFmtId="0" fontId="19" fillId="0" borderId="1" xfId="0" applyFont="1" applyBorder="1" applyAlignment="1">
      <alignment horizontal="center" vertical="center"/>
    </xf>
    <xf numFmtId="0" fontId="18"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31" xfId="0" applyFont="1" applyBorder="1" applyAlignment="1">
      <alignment horizontal="center" vertical="center"/>
    </xf>
    <xf numFmtId="0" fontId="19" fillId="0" borderId="25" xfId="0" applyFont="1" applyBorder="1" applyAlignment="1">
      <alignment horizontal="center" vertical="center"/>
    </xf>
    <xf numFmtId="0" fontId="19" fillId="2" borderId="1"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19" fillId="0" borderId="30" xfId="0" applyFont="1" applyBorder="1" applyAlignment="1">
      <alignment horizontal="center" vertical="center"/>
    </xf>
    <xf numFmtId="0" fontId="19" fillId="0" borderId="7" xfId="0" applyFont="1" applyBorder="1" applyAlignment="1">
      <alignment horizontal="center" vertical="center"/>
    </xf>
    <xf numFmtId="0" fontId="19" fillId="0" borderId="9" xfId="0" applyFont="1" applyBorder="1" applyAlignment="1">
      <alignment horizontal="center" vertical="center"/>
    </xf>
    <xf numFmtId="0" fontId="19" fillId="2" borderId="2"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9" xfId="0" applyFont="1" applyFill="1" applyBorder="1" applyAlignment="1">
      <alignment horizontal="center" vertical="center"/>
    </xf>
    <xf numFmtId="0" fontId="19" fillId="0" borderId="8" xfId="0" applyFont="1" applyBorder="1" applyAlignment="1">
      <alignment horizontal="center"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31" fillId="0" borderId="0" xfId="0" applyFont="1" applyAlignment="1">
      <alignment horizontal="right" vertical="center" wrapText="1"/>
    </xf>
    <xf numFmtId="0" fontId="29" fillId="0" borderId="0" xfId="0" applyFont="1" applyAlignment="1">
      <alignment horizontal="right" vertical="center" wrapText="1"/>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11"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11" fillId="0" borderId="0" xfId="0" applyFont="1" applyAlignment="1">
      <alignment horizontal="left" vertical="center"/>
    </xf>
    <xf numFmtId="176" fontId="11" fillId="0" borderId="0" xfId="0" applyNumberFormat="1" applyFont="1" applyAlignment="1">
      <alignment horizontal="left" vertical="center"/>
    </xf>
    <xf numFmtId="0" fontId="12" fillId="0" borderId="0" xfId="0" applyFont="1" applyAlignment="1">
      <alignment horizontal="center" vertical="center"/>
    </xf>
    <xf numFmtId="0" fontId="19" fillId="0" borderId="0" xfId="0" applyFont="1" applyAlignment="1">
      <alignment horizontal="left" vertical="center"/>
    </xf>
    <xf numFmtId="0" fontId="0" fillId="0" borderId="36"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5" borderId="71" xfId="0" applyFill="1" applyBorder="1" applyAlignment="1">
      <alignment horizontal="center" vertical="center"/>
    </xf>
    <xf numFmtId="0" fontId="0" fillId="5" borderId="4" xfId="0" applyFill="1" applyBorder="1" applyAlignment="1">
      <alignment horizontal="center" vertical="center"/>
    </xf>
    <xf numFmtId="0" fontId="0" fillId="6" borderId="71" xfId="0" applyFill="1" applyBorder="1" applyAlignment="1">
      <alignment horizontal="center" vertical="center"/>
    </xf>
    <xf numFmtId="0" fontId="0" fillId="6" borderId="4" xfId="0" applyFill="1" applyBorder="1" applyAlignment="1">
      <alignment horizontal="center" vertical="center"/>
    </xf>
    <xf numFmtId="0" fontId="0" fillId="0" borderId="61"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6" borderId="72" xfId="0" applyFill="1" applyBorder="1" applyAlignment="1">
      <alignment horizontal="center" vertical="center"/>
    </xf>
    <xf numFmtId="0" fontId="0" fillId="6" borderId="65" xfId="0" applyFill="1" applyBorder="1" applyAlignment="1">
      <alignment horizontal="center" vertical="center"/>
    </xf>
    <xf numFmtId="0" fontId="0" fillId="6" borderId="69" xfId="0" applyFill="1" applyBorder="1" applyAlignment="1">
      <alignment horizontal="center" vertical="center"/>
    </xf>
    <xf numFmtId="0" fontId="0" fillId="6" borderId="38" xfId="0" applyFill="1" applyBorder="1" applyAlignment="1">
      <alignment horizontal="center" vertical="center"/>
    </xf>
    <xf numFmtId="0" fontId="22" fillId="0" borderId="0" xfId="0" applyFont="1" applyAlignment="1">
      <alignment horizontal="center" vertical="center"/>
    </xf>
    <xf numFmtId="0" fontId="4" fillId="0" borderId="0" xfId="0" applyFont="1" applyAlignment="1">
      <alignment horizontal="left" vertical="center"/>
    </xf>
    <xf numFmtId="0" fontId="6" fillId="0" borderId="27" xfId="0" applyFont="1" applyBorder="1" applyAlignment="1">
      <alignment horizontal="left" vertical="top"/>
    </xf>
    <xf numFmtId="0" fontId="6" fillId="0" borderId="0" xfId="0" applyFont="1" applyAlignment="1">
      <alignment horizontal="left" vertical="top"/>
    </xf>
    <xf numFmtId="0" fontId="6" fillId="0" borderId="6" xfId="0" applyFont="1" applyBorder="1" applyAlignment="1">
      <alignment horizontal="left" vertical="top"/>
    </xf>
    <xf numFmtId="0" fontId="6" fillId="0" borderId="11"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0" xfId="0" applyFont="1" applyAlignment="1" applyProtection="1">
      <alignment horizontal="center" vertical="top" shrinkToFit="1"/>
      <protection locked="0"/>
    </xf>
    <xf numFmtId="0" fontId="6" fillId="0" borderId="6" xfId="0" applyFont="1" applyBorder="1" applyAlignment="1" applyProtection="1">
      <alignment horizontal="center" vertical="top" shrinkToFit="1"/>
      <protection locked="0"/>
    </xf>
    <xf numFmtId="0" fontId="6" fillId="0" borderId="14" xfId="0" applyFont="1" applyBorder="1" applyAlignment="1">
      <alignment horizontal="left" vertical="center"/>
    </xf>
    <xf numFmtId="0" fontId="6" fillId="0" borderId="12" xfId="0" applyFont="1" applyBorder="1" applyAlignment="1">
      <alignment horizontal="left" vertical="center"/>
    </xf>
    <xf numFmtId="0" fontId="6" fillId="0" borderId="28" xfId="0" applyFont="1" applyBorder="1" applyAlignment="1">
      <alignment horizontal="left" vertical="center"/>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2" borderId="0" xfId="0" applyFont="1" applyFill="1" applyAlignment="1">
      <alignment horizontal="left" vertical="center" wrapText="1"/>
    </xf>
    <xf numFmtId="0" fontId="5" fillId="2" borderId="0" xfId="0" applyFont="1" applyFill="1" applyAlignment="1">
      <alignment horizontal="center"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6" fillId="0" borderId="5" xfId="0" applyFont="1" applyBorder="1" applyAlignment="1">
      <alignment horizontal="left" vertical="center"/>
    </xf>
    <xf numFmtId="0" fontId="6" fillId="0" borderId="0" xfId="0" applyFont="1" applyAlignment="1">
      <alignment horizontal="left" vertical="center"/>
    </xf>
    <xf numFmtId="0" fontId="6" fillId="0" borderId="20" xfId="0" applyFont="1" applyBorder="1" applyAlignment="1">
      <alignment horizontal="left" vertical="center"/>
    </xf>
    <xf numFmtId="0" fontId="5" fillId="0" borderId="17" xfId="0" applyFont="1" applyBorder="1" applyAlignment="1">
      <alignment horizontal="left" vertical="top"/>
    </xf>
    <xf numFmtId="0" fontId="5" fillId="0" borderId="18" xfId="0" applyFont="1" applyBorder="1" applyAlignment="1">
      <alignment horizontal="left" vertical="top"/>
    </xf>
    <xf numFmtId="0" fontId="5" fillId="0" borderId="19" xfId="0" applyFont="1" applyBorder="1" applyAlignment="1">
      <alignment horizontal="left" vertical="top"/>
    </xf>
    <xf numFmtId="0" fontId="5" fillId="0" borderId="14"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0" xfId="0" applyFont="1" applyAlignment="1" applyProtection="1">
      <alignment horizontal="left" vertical="top"/>
      <protection locked="0"/>
    </xf>
    <xf numFmtId="0" fontId="6" fillId="0" borderId="20" xfId="0" applyFont="1" applyBorder="1" applyAlignment="1" applyProtection="1">
      <alignment horizontal="left" vertical="top"/>
      <protection locked="0"/>
    </xf>
    <xf numFmtId="0" fontId="6" fillId="0" borderId="5" xfId="0" applyFont="1" applyBorder="1" applyAlignment="1" applyProtection="1">
      <alignment horizontal="left" vertical="top"/>
      <protection locked="0"/>
    </xf>
    <xf numFmtId="0" fontId="6" fillId="0" borderId="27" xfId="0" applyFont="1" applyBorder="1" applyAlignment="1">
      <alignment horizontal="left" vertical="top" shrinkToFit="1"/>
    </xf>
    <xf numFmtId="0" fontId="6" fillId="0" borderId="0" xfId="0" applyFont="1" applyAlignment="1">
      <alignment horizontal="left" vertical="top" shrinkToFit="1"/>
    </xf>
    <xf numFmtId="0" fontId="6" fillId="0" borderId="6" xfId="0" applyFont="1" applyBorder="1" applyAlignment="1">
      <alignment horizontal="left" vertical="top" shrinkToFi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2" fillId="0" borderId="0" xfId="0" applyFont="1" applyAlignment="1">
      <alignment horizontal="left" vertical="center"/>
    </xf>
    <xf numFmtId="0" fontId="22" fillId="0" borderId="0" xfId="0" applyFont="1" applyAlignment="1">
      <alignment horizontal="right" vertical="center"/>
    </xf>
    <xf numFmtId="0" fontId="4" fillId="2" borderId="17" xfId="0" applyFont="1" applyFill="1" applyBorder="1" applyAlignment="1">
      <alignment horizontal="left" vertical="top"/>
    </xf>
    <xf numFmtId="0" fontId="4" fillId="2" borderId="18" xfId="0" applyFont="1" applyFill="1" applyBorder="1" applyAlignment="1">
      <alignment horizontal="left" vertical="top"/>
    </xf>
    <xf numFmtId="0" fontId="4" fillId="2" borderId="19" xfId="0" applyFont="1" applyFill="1" applyBorder="1" applyAlignment="1">
      <alignment horizontal="left" vertical="top"/>
    </xf>
    <xf numFmtId="0" fontId="4" fillId="2" borderId="5"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0" fontId="4" fillId="2" borderId="6" xfId="0" applyFont="1" applyFill="1" applyBorder="1" applyAlignment="1" applyProtection="1">
      <alignment horizontal="left" vertical="center" wrapText="1"/>
      <protection locked="0"/>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5" fillId="2" borderId="0" xfId="0" applyFont="1" applyFill="1" applyAlignment="1" applyProtection="1">
      <alignment horizontal="left" vertical="center" wrapText="1" shrinkToFit="1"/>
      <protection locked="0"/>
    </xf>
    <xf numFmtId="0" fontId="5" fillId="2" borderId="0" xfId="0" applyFont="1" applyFill="1" applyAlignment="1" applyProtection="1">
      <alignment horizontal="left" vertical="center" shrinkToFit="1"/>
      <protection locked="0"/>
    </xf>
    <xf numFmtId="0" fontId="4" fillId="0" borderId="0" xfId="0" applyFont="1" applyAlignment="1">
      <alignment horizontal="left" vertical="center" wrapText="1"/>
    </xf>
    <xf numFmtId="0" fontId="4" fillId="2" borderId="32" xfId="0" applyFont="1" applyFill="1" applyBorder="1" applyAlignment="1">
      <alignment horizontal="left" vertical="center" shrinkToFit="1"/>
    </xf>
    <xf numFmtId="0" fontId="0" fillId="2" borderId="33" xfId="0" applyFill="1" applyBorder="1" applyAlignment="1">
      <alignment horizontal="left" vertical="center" shrinkToFit="1"/>
    </xf>
    <xf numFmtId="0" fontId="4" fillId="2" borderId="32" xfId="0" applyFont="1" applyFill="1" applyBorder="1" applyAlignment="1" applyProtection="1">
      <alignment horizontal="center" vertical="center"/>
      <protection locked="0"/>
    </xf>
    <xf numFmtId="0" fontId="4" fillId="2" borderId="33"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0" fontId="0" fillId="2" borderId="33" xfId="0" applyFill="1" applyBorder="1" applyAlignment="1" applyProtection="1">
      <alignment horizontal="center" vertical="center" shrinkToFit="1"/>
      <protection locked="0"/>
    </xf>
    <xf numFmtId="0" fontId="4" fillId="0" borderId="0" xfId="0" applyFont="1" applyAlignment="1">
      <alignment horizontal="right" vertical="center"/>
    </xf>
    <xf numFmtId="0" fontId="4" fillId="2" borderId="17" xfId="0" applyFont="1" applyFill="1" applyBorder="1" applyAlignment="1">
      <alignment horizontal="left" vertical="top" wrapText="1"/>
    </xf>
    <xf numFmtId="0" fontId="4" fillId="2" borderId="18"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0" xfId="0" applyFont="1" applyFill="1" applyAlignment="1">
      <alignment horizontal="left" vertical="top" wrapText="1"/>
    </xf>
    <xf numFmtId="0" fontId="4" fillId="2" borderId="0" xfId="0" applyFont="1" applyFill="1" applyAlignment="1">
      <alignment horizontal="left" vertical="center"/>
    </xf>
    <xf numFmtId="0" fontId="4" fillId="2" borderId="6" xfId="0" applyFont="1" applyFill="1" applyBorder="1" applyAlignment="1">
      <alignment horizontal="left" vertical="center"/>
    </xf>
    <xf numFmtId="0" fontId="4" fillId="2" borderId="32" xfId="0" applyFont="1" applyFill="1" applyBorder="1" applyAlignment="1">
      <alignment horizontal="left" vertical="center" wrapText="1"/>
    </xf>
    <xf numFmtId="0" fontId="0" fillId="2" borderId="33" xfId="0" applyFill="1" applyBorder="1" applyAlignment="1">
      <alignment horizontal="left" vertical="center" wrapText="1"/>
    </xf>
    <xf numFmtId="0" fontId="4" fillId="2" borderId="35"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29" xfId="0" applyFont="1" applyFill="1" applyBorder="1" applyAlignment="1" applyProtection="1">
      <alignment horizontal="center" vertical="center"/>
      <protection locked="0"/>
    </xf>
    <xf numFmtId="0" fontId="4" fillId="0" borderId="7" xfId="0" applyFont="1" applyBorder="1" applyAlignment="1">
      <alignment horizontal="left" vertical="center"/>
    </xf>
    <xf numFmtId="0" fontId="4" fillId="0" borderId="9" xfId="0" applyFont="1" applyBorder="1" applyAlignment="1">
      <alignment horizontal="left" vertical="center"/>
    </xf>
    <xf numFmtId="0" fontId="16" fillId="2" borderId="2" xfId="0" applyFont="1" applyFill="1" applyBorder="1" applyAlignment="1" applyProtection="1">
      <alignment horizontal="left" vertical="center" shrinkToFit="1"/>
      <protection locked="0"/>
    </xf>
    <xf numFmtId="0" fontId="17" fillId="2" borderId="3" xfId="0" applyFont="1" applyFill="1" applyBorder="1" applyAlignment="1" applyProtection="1">
      <alignment horizontal="left" vertical="center" shrinkToFit="1"/>
      <protection locked="0"/>
    </xf>
    <xf numFmtId="0" fontId="17" fillId="2" borderId="7" xfId="0" applyFont="1" applyFill="1" applyBorder="1" applyAlignment="1" applyProtection="1">
      <alignment horizontal="left" vertical="center" shrinkToFit="1"/>
      <protection locked="0"/>
    </xf>
    <xf numFmtId="0" fontId="17" fillId="2" borderId="8" xfId="0" applyFont="1" applyFill="1" applyBorder="1" applyAlignment="1" applyProtection="1">
      <alignment horizontal="left" vertical="center" shrinkToFit="1"/>
      <protection locked="0"/>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49" fontId="7" fillId="2" borderId="3" xfId="0" applyNumberFormat="1" applyFont="1" applyFill="1" applyBorder="1" applyAlignment="1" applyProtection="1">
      <alignment horizontal="center" vertical="center" shrinkToFit="1"/>
      <protection locked="0"/>
    </xf>
    <xf numFmtId="49" fontId="7" fillId="2" borderId="4" xfId="0" applyNumberFormat="1" applyFont="1" applyFill="1" applyBorder="1" applyAlignment="1" applyProtection="1">
      <alignment horizontal="center" vertical="center" shrinkToFit="1"/>
      <protection locked="0"/>
    </xf>
    <xf numFmtId="49" fontId="7" fillId="2" borderId="8" xfId="0" applyNumberFormat="1" applyFont="1" applyFill="1" applyBorder="1" applyAlignment="1" applyProtection="1">
      <alignment horizontal="center" vertical="center" shrinkToFit="1"/>
      <protection locked="0"/>
    </xf>
    <xf numFmtId="49" fontId="7" fillId="2" borderId="9" xfId="0" applyNumberFormat="1" applyFont="1" applyFill="1" applyBorder="1" applyAlignment="1" applyProtection="1">
      <alignment horizontal="center" vertical="center" shrinkToFit="1"/>
      <protection locked="0"/>
    </xf>
    <xf numFmtId="0" fontId="7" fillId="2" borderId="0" xfId="0" applyFont="1" applyFill="1" applyAlignment="1">
      <alignment horizontal="left" vertical="center"/>
    </xf>
    <xf numFmtId="0" fontId="9" fillId="2" borderId="0" xfId="0" applyFont="1" applyFill="1" applyAlignment="1">
      <alignment horizontal="left" vertical="center"/>
    </xf>
    <xf numFmtId="0" fontId="4" fillId="2" borderId="2" xfId="0" applyFont="1" applyFill="1" applyBorder="1" applyAlignment="1">
      <alignment vertical="center" wrapText="1"/>
    </xf>
    <xf numFmtId="0" fontId="4" fillId="2" borderId="4" xfId="0" applyFont="1" applyFill="1" applyBorder="1" applyAlignment="1">
      <alignment vertical="center" wrapText="1"/>
    </xf>
    <xf numFmtId="0" fontId="4" fillId="2" borderId="7" xfId="0" applyFont="1" applyFill="1" applyBorder="1" applyAlignment="1">
      <alignment vertical="center" wrapText="1"/>
    </xf>
    <xf numFmtId="0" fontId="4" fillId="2" borderId="9" xfId="0" applyFont="1" applyFill="1" applyBorder="1" applyAlignment="1">
      <alignment vertical="center" wrapText="1"/>
    </xf>
    <xf numFmtId="0" fontId="7" fillId="2" borderId="2" xfId="0" applyFont="1" applyFill="1" applyBorder="1" applyAlignment="1" applyProtection="1">
      <alignment horizontal="left" vertical="center" shrinkToFit="1"/>
      <protection locked="0"/>
    </xf>
    <xf numFmtId="0" fontId="7" fillId="2" borderId="3" xfId="0" applyFont="1" applyFill="1" applyBorder="1" applyAlignment="1" applyProtection="1">
      <alignment horizontal="left" vertical="center" shrinkToFit="1"/>
      <protection locked="0"/>
    </xf>
    <xf numFmtId="0" fontId="7" fillId="2" borderId="4" xfId="0" applyFont="1" applyFill="1" applyBorder="1" applyAlignment="1" applyProtection="1">
      <alignment horizontal="left" vertical="center" shrinkToFit="1"/>
      <protection locked="0"/>
    </xf>
    <xf numFmtId="0" fontId="7" fillId="2" borderId="7" xfId="0" applyFont="1" applyFill="1" applyBorder="1" applyAlignment="1" applyProtection="1">
      <alignment horizontal="left" vertical="center" shrinkToFit="1"/>
      <protection locked="0"/>
    </xf>
    <xf numFmtId="0" fontId="7" fillId="2" borderId="8" xfId="0" applyFont="1" applyFill="1" applyBorder="1" applyAlignment="1" applyProtection="1">
      <alignment horizontal="left" vertical="center" shrinkToFit="1"/>
      <protection locked="0"/>
    </xf>
    <xf numFmtId="0" fontId="7" fillId="2" borderId="9" xfId="0" applyFont="1" applyFill="1" applyBorder="1" applyAlignment="1" applyProtection="1">
      <alignment horizontal="left" vertical="center" shrinkToFit="1"/>
      <protection locked="0"/>
    </xf>
    <xf numFmtId="0" fontId="27" fillId="2" borderId="0" xfId="0" applyFont="1" applyFill="1" applyAlignment="1">
      <alignment horizontal="right"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4" fillId="2" borderId="0" xfId="0" applyFont="1" applyFill="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2" borderId="3" xfId="0" applyFont="1" applyFill="1" applyBorder="1" applyAlignment="1">
      <alignment horizontal="left" vertical="center"/>
    </xf>
    <xf numFmtId="0" fontId="4" fillId="2" borderId="0" xfId="0" applyFont="1" applyFill="1" applyAlignment="1">
      <alignment horizontal="left" vertical="center" wrapText="1"/>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2" borderId="37" xfId="0" applyFont="1" applyFill="1" applyBorder="1" applyAlignment="1">
      <alignment horizontal="center" vertical="center" wrapText="1"/>
    </xf>
    <xf numFmtId="0" fontId="4" fillId="2" borderId="37"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2" borderId="2"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4" fillId="2" borderId="37" xfId="0" applyFont="1" applyFill="1" applyBorder="1" applyAlignment="1">
      <alignment horizontal="center" vertical="top" wrapText="1"/>
    </xf>
    <xf numFmtId="0" fontId="4" fillId="2" borderId="37" xfId="0" applyFont="1" applyFill="1" applyBorder="1" applyAlignment="1">
      <alignment vertical="top" wrapText="1"/>
    </xf>
    <xf numFmtId="0" fontId="4" fillId="2" borderId="36" xfId="0" applyFont="1" applyFill="1" applyBorder="1" applyAlignment="1">
      <alignment horizontal="center" vertical="top" wrapText="1"/>
    </xf>
    <xf numFmtId="0" fontId="4" fillId="2" borderId="79" xfId="0" applyFont="1" applyFill="1" applyBorder="1" applyAlignment="1">
      <alignment horizontal="center" vertical="top" wrapText="1"/>
    </xf>
    <xf numFmtId="0" fontId="4" fillId="2" borderId="0" xfId="0" applyFont="1" applyFill="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Alignment="1" applyProtection="1">
      <alignment horizontal="left" vertical="center"/>
      <protection locked="0"/>
    </xf>
    <xf numFmtId="178" fontId="4" fillId="2" borderId="37" xfId="0" applyNumberFormat="1" applyFont="1" applyFill="1" applyBorder="1" applyAlignment="1" applyProtection="1">
      <alignment horizontal="center" vertical="center"/>
      <protection locked="0"/>
    </xf>
    <xf numFmtId="0" fontId="4" fillId="2" borderId="8" xfId="0" applyFont="1" applyFill="1" applyBorder="1" applyAlignment="1">
      <alignment horizontal="center" vertical="center"/>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0" xfId="0" applyFont="1" applyFill="1">
      <alignment vertical="center"/>
    </xf>
    <xf numFmtId="0" fontId="5" fillId="2" borderId="6" xfId="0" applyFont="1" applyFill="1" applyBorder="1">
      <alignment vertical="center"/>
    </xf>
    <xf numFmtId="0" fontId="4" fillId="2" borderId="32" xfId="0" applyFont="1" applyFill="1" applyBorder="1" applyAlignment="1">
      <alignment horizontal="center" vertical="center" shrinkToFit="1"/>
    </xf>
    <xf numFmtId="0" fontId="0" fillId="2" borderId="33" xfId="0" applyFill="1" applyBorder="1" applyAlignment="1">
      <alignment horizontal="center" vertical="center" shrinkToFit="1"/>
    </xf>
    <xf numFmtId="0" fontId="0" fillId="2" borderId="33" xfId="0" applyFill="1" applyBorder="1">
      <alignment vertical="center"/>
    </xf>
    <xf numFmtId="0" fontId="0" fillId="2" borderId="34" xfId="0" applyFill="1" applyBorder="1" applyAlignment="1">
      <alignment horizontal="center" vertical="center" shrinkToFit="1"/>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lignment vertical="center"/>
    </xf>
    <xf numFmtId="0" fontId="4" fillId="2" borderId="3" xfId="0" applyFont="1" applyFill="1" applyBorder="1" applyAlignment="1">
      <alignment horizontal="center" vertical="center"/>
    </xf>
    <xf numFmtId="0" fontId="28" fillId="2" borderId="2"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6"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177" fontId="13" fillId="2" borderId="2" xfId="0" applyNumberFormat="1" applyFont="1" applyFill="1" applyBorder="1" applyAlignment="1" applyProtection="1">
      <alignment horizontal="center" vertical="center" wrapText="1"/>
      <protection locked="0"/>
    </xf>
    <xf numFmtId="177" fontId="13" fillId="2" borderId="3" xfId="0" applyNumberFormat="1" applyFont="1" applyFill="1" applyBorder="1" applyAlignment="1" applyProtection="1">
      <alignment horizontal="center" vertical="center" wrapText="1"/>
      <protection locked="0"/>
    </xf>
    <xf numFmtId="177" fontId="13" fillId="2" borderId="73" xfId="0" applyNumberFormat="1" applyFont="1" applyFill="1" applyBorder="1" applyAlignment="1" applyProtection="1">
      <alignment horizontal="center" vertical="center" wrapText="1"/>
      <protection locked="0"/>
    </xf>
    <xf numFmtId="177" fontId="13" fillId="2" borderId="5" xfId="0" applyNumberFormat="1" applyFont="1" applyFill="1" applyBorder="1" applyAlignment="1" applyProtection="1">
      <alignment horizontal="center" vertical="center" wrapText="1"/>
      <protection locked="0"/>
    </xf>
    <xf numFmtId="177" fontId="13" fillId="2" borderId="0" xfId="0" applyNumberFormat="1" applyFont="1" applyFill="1" applyAlignment="1" applyProtection="1">
      <alignment horizontal="center" vertical="center" wrapText="1"/>
      <protection locked="0"/>
    </xf>
    <xf numFmtId="177" fontId="13" fillId="2" borderId="20" xfId="0" applyNumberFormat="1" applyFont="1" applyFill="1" applyBorder="1" applyAlignment="1" applyProtection="1">
      <alignment horizontal="center" vertical="center" wrapText="1"/>
      <protection locked="0"/>
    </xf>
    <xf numFmtId="177" fontId="13" fillId="2" borderId="7" xfId="0" applyNumberFormat="1" applyFont="1" applyFill="1" applyBorder="1" applyAlignment="1" applyProtection="1">
      <alignment horizontal="center" vertical="center" wrapText="1"/>
      <protection locked="0"/>
    </xf>
    <xf numFmtId="177" fontId="13" fillId="2" borderId="8" xfId="0" applyNumberFormat="1" applyFont="1" applyFill="1" applyBorder="1" applyAlignment="1" applyProtection="1">
      <alignment horizontal="center" vertical="center" wrapText="1"/>
      <protection locked="0"/>
    </xf>
    <xf numFmtId="177" fontId="13" fillId="2" borderId="74" xfId="0" applyNumberFormat="1" applyFont="1" applyFill="1" applyBorder="1" applyAlignment="1" applyProtection="1">
      <alignment horizontal="center" vertical="center" wrapText="1"/>
      <protection locked="0"/>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0" xfId="0" applyFont="1" applyAlignment="1">
      <alignment horizontal="center" vertical="center" wrapText="1" shrinkToFi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4" fillId="0" borderId="9" xfId="0" applyFont="1" applyBorder="1" applyAlignment="1">
      <alignment horizontal="center" vertical="center" wrapText="1" shrinkToFit="1"/>
    </xf>
    <xf numFmtId="38" fontId="13" fillId="0" borderId="3" xfId="1" applyFont="1" applyBorder="1" applyAlignment="1" applyProtection="1">
      <alignment horizontal="center" vertical="center"/>
    </xf>
    <xf numFmtId="38" fontId="13" fillId="0" borderId="0" xfId="1" applyFont="1" applyAlignment="1" applyProtection="1">
      <alignment horizontal="center" vertical="center"/>
    </xf>
    <xf numFmtId="38" fontId="13" fillId="0" borderId="8" xfId="1" applyFont="1" applyBorder="1" applyAlignment="1" applyProtection="1">
      <alignment horizontal="center" vertical="center"/>
    </xf>
    <xf numFmtId="0" fontId="4" fillId="2" borderId="75"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77" xfId="0" applyFont="1" applyFill="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2" borderId="8"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46" fillId="8" borderId="56" xfId="0" applyFont="1" applyFill="1" applyBorder="1" applyAlignment="1" applyProtection="1">
      <alignment horizontal="left" vertical="top" wrapText="1"/>
      <protection locked="0"/>
    </xf>
    <xf numFmtId="0" fontId="46" fillId="8" borderId="0" xfId="0" applyFont="1" applyFill="1" applyAlignment="1" applyProtection="1">
      <alignment horizontal="left" vertical="top" wrapText="1"/>
      <protection locked="0"/>
    </xf>
    <xf numFmtId="0" fontId="46" fillId="8" borderId="57" xfId="0" applyFont="1" applyFill="1" applyBorder="1" applyAlignment="1" applyProtection="1">
      <alignment horizontal="left" vertical="top" wrapText="1"/>
      <protection locked="0"/>
    </xf>
    <xf numFmtId="0" fontId="46" fillId="8" borderId="80" xfId="0" applyFont="1" applyFill="1" applyBorder="1" applyAlignment="1" applyProtection="1">
      <alignment horizontal="left" vertical="top" wrapText="1"/>
      <protection locked="0"/>
    </xf>
    <xf numFmtId="0" fontId="46" fillId="8" borderId="8" xfId="0" applyFont="1" applyFill="1" applyBorder="1" applyAlignment="1" applyProtection="1">
      <alignment horizontal="left" vertical="top" wrapText="1"/>
      <protection locked="0"/>
    </xf>
    <xf numFmtId="0" fontId="46" fillId="8" borderId="68" xfId="0" applyFont="1" applyFill="1" applyBorder="1" applyAlignment="1" applyProtection="1">
      <alignment horizontal="left" vertical="top" wrapText="1"/>
      <protection locked="0"/>
    </xf>
    <xf numFmtId="0" fontId="36" fillId="0" borderId="56" xfId="0" applyFont="1" applyBorder="1" applyAlignment="1" applyProtection="1">
      <alignment vertical="top" wrapText="1"/>
      <protection locked="0"/>
    </xf>
    <xf numFmtId="0" fontId="36" fillId="0" borderId="0" xfId="0" applyFont="1" applyAlignment="1" applyProtection="1">
      <alignment vertical="top" wrapText="1"/>
      <protection locked="0"/>
    </xf>
    <xf numFmtId="0" fontId="36" fillId="0" borderId="57" xfId="0" applyFont="1" applyBorder="1" applyAlignment="1" applyProtection="1">
      <alignment vertical="top" wrapText="1"/>
      <protection locked="0"/>
    </xf>
    <xf numFmtId="0" fontId="36" fillId="0" borderId="43" xfId="0" applyFont="1" applyBorder="1" applyAlignment="1" applyProtection="1">
      <alignment vertical="top" wrapText="1"/>
      <protection locked="0"/>
    </xf>
    <xf numFmtId="0" fontId="36" fillId="0" borderId="44" xfId="0" applyFont="1" applyBorder="1" applyAlignment="1" applyProtection="1">
      <alignment vertical="top" wrapText="1"/>
      <protection locked="0"/>
    </xf>
    <xf numFmtId="0" fontId="36" fillId="0" borderId="45" xfId="0" applyFont="1" applyBorder="1" applyAlignment="1" applyProtection="1">
      <alignment vertical="top" wrapText="1"/>
      <protection locked="0"/>
    </xf>
    <xf numFmtId="0" fontId="50" fillId="0" borderId="3" xfId="0" applyFont="1" applyBorder="1" applyAlignment="1">
      <alignment horizontal="center" vertical="center" wrapText="1"/>
    </xf>
    <xf numFmtId="0" fontId="50" fillId="0" borderId="4" xfId="0" applyFont="1" applyBorder="1" applyAlignment="1">
      <alignment horizontal="center" vertical="center" wrapText="1"/>
    </xf>
    <xf numFmtId="0" fontId="0" fillId="0" borderId="63"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5" fillId="2" borderId="2" xfId="0" applyFont="1" applyFill="1" applyBorder="1" applyAlignment="1" applyProtection="1">
      <alignment horizontal="left" vertical="top" wrapText="1"/>
      <protection locked="0"/>
    </xf>
    <xf numFmtId="0" fontId="5" fillId="2" borderId="3" xfId="0" applyFont="1" applyFill="1" applyBorder="1" applyAlignment="1" applyProtection="1">
      <alignment horizontal="left" vertical="top" wrapText="1"/>
      <protection locked="0"/>
    </xf>
    <xf numFmtId="0" fontId="5" fillId="2" borderId="4" xfId="0" applyFont="1" applyFill="1" applyBorder="1" applyAlignment="1" applyProtection="1">
      <alignment horizontal="left" vertical="top" wrapText="1"/>
      <protection locked="0"/>
    </xf>
    <xf numFmtId="0" fontId="5" fillId="2" borderId="5"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6" xfId="0" applyFont="1" applyFill="1" applyBorder="1" applyAlignment="1" applyProtection="1">
      <alignment horizontal="left" vertical="top" wrapText="1"/>
      <protection locked="0"/>
    </xf>
    <xf numFmtId="0" fontId="0" fillId="7" borderId="42" xfId="0" applyFill="1" applyBorder="1" applyAlignment="1">
      <alignment horizontal="center" vertical="distributed" textRotation="255" wrapText="1" justifyLastLine="1"/>
    </xf>
    <xf numFmtId="0" fontId="0" fillId="7" borderId="70" xfId="0" applyFill="1" applyBorder="1" applyAlignment="1">
      <alignment horizontal="center" vertical="distributed" textRotation="255" justifyLastLine="1"/>
    </xf>
    <xf numFmtId="0" fontId="0" fillId="7" borderId="46" xfId="0" applyFill="1" applyBorder="1" applyAlignment="1">
      <alignment horizontal="center" vertical="distributed" textRotation="255" justifyLastLine="1"/>
    </xf>
    <xf numFmtId="0" fontId="0" fillId="6" borderId="42" xfId="0" applyFill="1" applyBorder="1" applyAlignment="1">
      <alignment horizontal="center" vertical="center" textRotation="255"/>
    </xf>
    <xf numFmtId="0" fontId="0" fillId="6" borderId="70" xfId="0" applyFill="1" applyBorder="1" applyAlignment="1">
      <alignment horizontal="center" vertical="center" textRotation="255"/>
    </xf>
    <xf numFmtId="0" fontId="0" fillId="6" borderId="46" xfId="0" applyFill="1" applyBorder="1" applyAlignment="1">
      <alignment horizontal="center" vertical="center" textRotation="255"/>
    </xf>
    <xf numFmtId="0" fontId="45" fillId="0" borderId="5" xfId="0" applyFont="1" applyBorder="1" applyAlignment="1">
      <alignment horizontal="center" vertical="center" wrapText="1"/>
    </xf>
    <xf numFmtId="0" fontId="45" fillId="0" borderId="0" xfId="0" applyFont="1" applyAlignment="1">
      <alignment horizontal="center" vertical="center" wrapText="1"/>
    </xf>
    <xf numFmtId="0" fontId="45" fillId="0" borderId="6" xfId="0" applyFont="1" applyBorder="1" applyAlignment="1">
      <alignment horizontal="center" vertical="center" wrapText="1"/>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3" fillId="0" borderId="39" xfId="0" applyFont="1" applyBorder="1" applyAlignment="1">
      <alignment horizontal="center" vertical="center"/>
    </xf>
    <xf numFmtId="0" fontId="43" fillId="0" borderId="40" xfId="0" applyFont="1" applyBorder="1" applyAlignment="1">
      <alignment horizontal="center" vertical="center"/>
    </xf>
    <xf numFmtId="0" fontId="43" fillId="0" borderId="41" xfId="0" applyFont="1" applyBorder="1" applyAlignment="1">
      <alignment horizontal="center" vertical="center"/>
    </xf>
    <xf numFmtId="0" fontId="43" fillId="0" borderId="56" xfId="0" applyFont="1" applyBorder="1" applyAlignment="1">
      <alignment horizontal="center" vertical="center"/>
    </xf>
    <xf numFmtId="0" fontId="43" fillId="0" borderId="0" xfId="0" applyFont="1" applyAlignment="1">
      <alignment horizontal="center" vertical="center"/>
    </xf>
    <xf numFmtId="0" fontId="43" fillId="0" borderId="57" xfId="0" applyFont="1" applyBorder="1" applyAlignment="1">
      <alignment horizontal="center" vertical="center"/>
    </xf>
    <xf numFmtId="0" fontId="43" fillId="0" borderId="43" xfId="0" applyFont="1" applyBorder="1" applyAlignment="1">
      <alignment horizontal="center" vertical="center"/>
    </xf>
    <xf numFmtId="0" fontId="43" fillId="0" borderId="44" xfId="0" applyFont="1" applyBorder="1" applyAlignment="1">
      <alignment horizontal="center" vertical="center"/>
    </xf>
    <xf numFmtId="0" fontId="43" fillId="0" borderId="45" xfId="0" applyFont="1" applyBorder="1" applyAlignment="1">
      <alignment horizontal="center" vertical="center"/>
    </xf>
    <xf numFmtId="0" fontId="0" fillId="5" borderId="67" xfId="0" applyFill="1" applyBorder="1" applyAlignment="1">
      <alignment horizontal="center" vertical="center"/>
    </xf>
    <xf numFmtId="0" fontId="0" fillId="5" borderId="65" xfId="0" applyFill="1" applyBorder="1" applyAlignment="1">
      <alignment horizontal="center" vertical="center"/>
    </xf>
    <xf numFmtId="0" fontId="0" fillId="5" borderId="37" xfId="0" applyFill="1" applyBorder="1" applyAlignment="1">
      <alignment horizontal="center" vertical="center"/>
    </xf>
    <xf numFmtId="0" fontId="0" fillId="5" borderId="38" xfId="0" applyFill="1" applyBorder="1" applyAlignment="1">
      <alignment horizontal="center" vertical="center"/>
    </xf>
    <xf numFmtId="0" fontId="31" fillId="7" borderId="37" xfId="0" applyFont="1" applyFill="1" applyBorder="1" applyAlignment="1">
      <alignment horizontal="center" vertical="center" wrapText="1"/>
    </xf>
    <xf numFmtId="0" fontId="29" fillId="7" borderId="38" xfId="0" applyFont="1" applyFill="1" applyBorder="1" applyAlignment="1">
      <alignment horizontal="center" vertical="center" wrapText="1"/>
    </xf>
    <xf numFmtId="0" fontId="0" fillId="6" borderId="78" xfId="0" applyFill="1" applyBorder="1" applyAlignment="1">
      <alignment horizontal="center" vertical="center"/>
    </xf>
    <xf numFmtId="0" fontId="0" fillId="6" borderId="66" xfId="0" applyFill="1" applyBorder="1" applyAlignment="1">
      <alignment horizontal="center" vertical="center"/>
    </xf>
    <xf numFmtId="0" fontId="0" fillId="8" borderId="81" xfId="0" applyFill="1" applyBorder="1" applyAlignment="1">
      <alignment horizontal="center" vertical="center" shrinkToFit="1"/>
    </xf>
    <xf numFmtId="0" fontId="0" fillId="8" borderId="82" xfId="0" applyFill="1" applyBorder="1" applyAlignment="1">
      <alignment horizontal="center" vertical="center" shrinkToFit="1"/>
    </xf>
    <xf numFmtId="0" fontId="0" fillId="8" borderId="83" xfId="0" applyFill="1" applyBorder="1" applyAlignment="1">
      <alignment horizontal="center" vertical="center" shrinkToFit="1"/>
    </xf>
    <xf numFmtId="0" fontId="0" fillId="2" borderId="5" xfId="0" applyFill="1" applyBorder="1" applyAlignment="1">
      <alignment horizontal="distributed" vertical="center"/>
    </xf>
    <xf numFmtId="0" fontId="0" fillId="2" borderId="0" xfId="0" applyFill="1" applyAlignment="1">
      <alignment horizontal="distributed" vertical="center"/>
    </xf>
    <xf numFmtId="0" fontId="0" fillId="0" borderId="40" xfId="0" applyBorder="1" applyAlignment="1">
      <alignment horizontal="center" vertical="center"/>
    </xf>
    <xf numFmtId="0" fontId="0" fillId="3" borderId="55" xfId="0" applyFill="1" applyBorder="1" applyAlignment="1">
      <alignment horizontal="distributed" vertical="center"/>
    </xf>
    <xf numFmtId="0" fontId="0" fillId="3" borderId="1" xfId="0" applyFill="1" applyBorder="1" applyAlignment="1">
      <alignment horizontal="distributed"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4" borderId="48" xfId="0" applyFill="1" applyBorder="1" applyAlignment="1">
      <alignment horizontal="center" vertical="center"/>
    </xf>
    <xf numFmtId="0" fontId="0" fillId="4" borderId="49" xfId="0" applyFill="1" applyBorder="1" applyAlignment="1">
      <alignment horizontal="center" vertical="center"/>
    </xf>
    <xf numFmtId="0" fontId="0" fillId="4" borderId="50" xfId="0" applyFill="1" applyBorder="1" applyAlignment="1">
      <alignment horizontal="center" vertical="center"/>
    </xf>
    <xf numFmtId="0" fontId="0" fillId="3" borderId="39" xfId="0" applyFill="1" applyBorder="1" applyAlignment="1">
      <alignment horizontal="distributed" vertical="center" shrinkToFit="1"/>
    </xf>
    <xf numFmtId="0" fontId="0" fillId="3" borderId="40" xfId="0" applyFill="1" applyBorder="1" applyAlignment="1">
      <alignment horizontal="distributed" vertical="center" shrinkToFit="1"/>
    </xf>
    <xf numFmtId="0" fontId="0" fillId="3" borderId="41" xfId="0" applyFill="1" applyBorder="1" applyAlignment="1">
      <alignment horizontal="distributed" vertical="center" shrinkToFit="1"/>
    </xf>
    <xf numFmtId="0" fontId="0" fillId="0" borderId="43" xfId="0" applyBorder="1" applyAlignment="1">
      <alignment horizontal="distributed" vertical="center" shrinkToFit="1"/>
    </xf>
    <xf numFmtId="0" fontId="0" fillId="0" borderId="44" xfId="0" applyBorder="1" applyAlignment="1">
      <alignment horizontal="distributed" vertical="center" shrinkToFit="1"/>
    </xf>
    <xf numFmtId="0" fontId="0" fillId="0" borderId="45" xfId="0" applyBorder="1" applyAlignment="1">
      <alignment horizontal="distributed" vertical="center" shrinkToFit="1"/>
    </xf>
    <xf numFmtId="0" fontId="36" fillId="0" borderId="39" xfId="0" applyFont="1" applyBorder="1" applyAlignment="1">
      <alignment horizontal="center" vertical="center" shrinkToFit="1"/>
    </xf>
    <xf numFmtId="0" fontId="36" fillId="0" borderId="40" xfId="0" applyFont="1" applyBorder="1" applyAlignment="1">
      <alignment horizontal="center" vertical="center" shrinkToFit="1"/>
    </xf>
    <xf numFmtId="0" fontId="36" fillId="0" borderId="41" xfId="0" applyFont="1" applyBorder="1" applyAlignment="1">
      <alignment horizontal="center" vertical="center" shrinkToFit="1"/>
    </xf>
    <xf numFmtId="0" fontId="36" fillId="0" borderId="43" xfId="0" applyFont="1" applyBorder="1" applyAlignment="1">
      <alignment horizontal="center" vertical="center" shrinkToFit="1"/>
    </xf>
    <xf numFmtId="0" fontId="36" fillId="0" borderId="44" xfId="0" applyFont="1" applyBorder="1" applyAlignment="1">
      <alignment horizontal="center" vertical="center" shrinkToFit="1"/>
    </xf>
    <xf numFmtId="0" fontId="36" fillId="0" borderId="45" xfId="0" applyFont="1" applyBorder="1" applyAlignment="1">
      <alignment horizontal="center" vertical="center" shrinkToFit="1"/>
    </xf>
    <xf numFmtId="0" fontId="37" fillId="3" borderId="42" xfId="0" applyFont="1" applyFill="1" applyBorder="1" applyAlignment="1">
      <alignment horizontal="distributed" vertical="center" textRotation="255" shrinkToFit="1"/>
    </xf>
    <xf numFmtId="0" fontId="37" fillId="3" borderId="46" xfId="0" applyFont="1" applyFill="1" applyBorder="1" applyAlignment="1">
      <alignment horizontal="distributed" vertical="center" textRotation="255" shrinkToFit="1"/>
    </xf>
    <xf numFmtId="0" fontId="38" fillId="0" borderId="39" xfId="0" applyFont="1" applyBorder="1" applyAlignment="1">
      <alignment horizontal="center" vertical="center" shrinkToFit="1"/>
    </xf>
    <xf numFmtId="0" fontId="0" fillId="0" borderId="41" xfId="0" applyBorder="1" applyAlignment="1">
      <alignment horizontal="center" vertical="center" shrinkToFit="1"/>
    </xf>
    <xf numFmtId="0" fontId="0" fillId="0" borderId="43" xfId="0" applyBorder="1" applyAlignment="1">
      <alignment horizontal="center" vertical="center" shrinkToFit="1"/>
    </xf>
    <xf numFmtId="0" fontId="0" fillId="0" borderId="45" xfId="0" applyBorder="1" applyAlignment="1">
      <alignment horizontal="center" vertical="center" shrinkToFit="1"/>
    </xf>
    <xf numFmtId="0" fontId="0" fillId="3" borderId="47" xfId="0" applyFill="1" applyBorder="1" applyAlignment="1">
      <alignment horizontal="distributed" vertical="center"/>
    </xf>
    <xf numFmtId="0" fontId="0" fillId="0" borderId="48" xfId="0" applyBorder="1" applyAlignment="1">
      <alignment horizontal="center" vertical="center" shrinkToFit="1"/>
    </xf>
    <xf numFmtId="0" fontId="0" fillId="0" borderId="49" xfId="0" applyBorder="1" applyAlignment="1">
      <alignment horizontal="center" vertical="center" shrinkToFit="1"/>
    </xf>
    <xf numFmtId="0" fontId="0" fillId="0" borderId="50" xfId="0" applyBorder="1" applyAlignment="1">
      <alignment horizontal="center" vertical="center" shrinkToFit="1"/>
    </xf>
    <xf numFmtId="0" fontId="39" fillId="0" borderId="0" xfId="0" applyFont="1" applyAlignment="1">
      <alignment horizontal="left" vertical="center"/>
    </xf>
    <xf numFmtId="0" fontId="40" fillId="0" borderId="0" xfId="0" applyFont="1" applyAlignment="1">
      <alignment horizontal="left" vertical="center"/>
    </xf>
    <xf numFmtId="0" fontId="0" fillId="3" borderId="51" xfId="0" applyFill="1" applyBorder="1" applyAlignment="1">
      <alignment horizontal="distributed" vertical="center"/>
    </xf>
    <xf numFmtId="0" fontId="0" fillId="3" borderId="52" xfId="0" applyFill="1" applyBorder="1" applyAlignment="1">
      <alignment horizontal="distributed" vertical="center"/>
    </xf>
    <xf numFmtId="0" fontId="36" fillId="0" borderId="39" xfId="0" applyFont="1" applyBorder="1" applyAlignment="1">
      <alignment horizontal="left" vertical="center" wrapText="1"/>
    </xf>
    <xf numFmtId="0" fontId="36" fillId="0" borderId="40" xfId="0" applyFont="1" applyBorder="1" applyAlignment="1">
      <alignment horizontal="left" vertical="center" wrapText="1"/>
    </xf>
    <xf numFmtId="0" fontId="36" fillId="0" borderId="41" xfId="0" applyFont="1" applyBorder="1" applyAlignment="1">
      <alignment horizontal="left" vertical="center" wrapText="1"/>
    </xf>
    <xf numFmtId="0" fontId="36" fillId="0" borderId="56" xfId="0" applyFont="1" applyBorder="1" applyAlignment="1">
      <alignment horizontal="left" vertical="center" wrapText="1"/>
    </xf>
    <xf numFmtId="0" fontId="36" fillId="0" borderId="0" xfId="0" applyFont="1" applyAlignment="1">
      <alignment horizontal="left" vertical="center" wrapText="1"/>
    </xf>
    <xf numFmtId="0" fontId="36" fillId="0" borderId="57" xfId="0" applyFont="1" applyBorder="1" applyAlignment="1">
      <alignment horizontal="left" vertical="center" wrapText="1"/>
    </xf>
    <xf numFmtId="0" fontId="36" fillId="0" borderId="43" xfId="0" applyFont="1" applyBorder="1" applyAlignment="1">
      <alignment horizontal="left" vertical="center" wrapText="1"/>
    </xf>
    <xf numFmtId="0" fontId="36" fillId="0" borderId="44" xfId="0" applyFont="1" applyBorder="1" applyAlignment="1">
      <alignment horizontal="left" vertical="center" wrapText="1"/>
    </xf>
    <xf numFmtId="0" fontId="36" fillId="0" borderId="45" xfId="0" applyFont="1" applyBorder="1" applyAlignment="1">
      <alignment horizontal="left" vertical="center" wrapText="1"/>
    </xf>
    <xf numFmtId="0" fontId="0" fillId="5" borderId="55" xfId="0" applyFill="1" applyBorder="1" applyAlignment="1">
      <alignment horizontal="distributed" vertical="center"/>
    </xf>
    <xf numFmtId="0" fontId="0" fillId="5" borderId="1" xfId="0" applyFill="1" applyBorder="1" applyAlignment="1">
      <alignment horizontal="distributed" vertical="center"/>
    </xf>
    <xf numFmtId="0" fontId="0" fillId="0" borderId="36" xfId="0" applyBorder="1" applyAlignment="1">
      <alignment horizontal="center" vertical="center"/>
    </xf>
    <xf numFmtId="0" fontId="0" fillId="0" borderId="60" xfId="0" applyBorder="1" applyAlignment="1">
      <alignment horizontal="center" vertical="center"/>
    </xf>
    <xf numFmtId="0" fontId="36" fillId="0" borderId="56" xfId="0" applyFont="1" applyBorder="1" applyAlignment="1">
      <alignment horizontal="center" vertical="center"/>
    </xf>
    <xf numFmtId="0" fontId="36" fillId="0" borderId="0" xfId="0" applyFont="1" applyAlignment="1">
      <alignment horizontal="center" vertical="center"/>
    </xf>
    <xf numFmtId="0" fontId="36" fillId="0" borderId="57" xfId="0" applyFont="1" applyBorder="1" applyAlignment="1">
      <alignment horizontal="center" vertical="center"/>
    </xf>
    <xf numFmtId="0" fontId="0" fillId="3" borderId="58" xfId="0" applyFill="1" applyBorder="1" applyAlignment="1">
      <alignment horizontal="distributed" vertical="center"/>
    </xf>
    <xf numFmtId="0" fontId="0" fillId="3" borderId="59" xfId="0" applyFill="1" applyBorder="1" applyAlignment="1">
      <alignment horizontal="distributed" vertical="center"/>
    </xf>
    <xf numFmtId="0" fontId="39" fillId="0" borderId="0" xfId="0" applyFont="1">
      <alignment vertical="center"/>
    </xf>
    <xf numFmtId="0" fontId="40" fillId="0" borderId="0" xfId="0" applyFont="1">
      <alignment vertical="center"/>
    </xf>
    <xf numFmtId="0" fontId="0" fillId="5" borderId="51" xfId="0" applyFill="1" applyBorder="1" applyAlignment="1">
      <alignment horizontal="distributed" vertical="center"/>
    </xf>
    <xf numFmtId="0" fontId="0" fillId="5" borderId="52" xfId="0" applyFill="1" applyBorder="1" applyAlignment="1">
      <alignment horizontal="distributed" vertical="center"/>
    </xf>
    <xf numFmtId="0" fontId="0" fillId="0" borderId="53" xfId="0" applyBorder="1">
      <alignment vertical="center"/>
    </xf>
    <xf numFmtId="0" fontId="0" fillId="0" borderId="54" xfId="0" applyBorder="1">
      <alignment vertical="center"/>
    </xf>
    <xf numFmtId="0" fontId="0" fillId="0" borderId="36" xfId="0" applyBorder="1">
      <alignment vertical="center"/>
    </xf>
    <xf numFmtId="0" fontId="0" fillId="0" borderId="60" xfId="0" applyBorder="1">
      <alignment vertical="center"/>
    </xf>
    <xf numFmtId="0" fontId="0" fillId="4" borderId="48" xfId="0" applyFill="1" applyBorder="1" applyAlignment="1">
      <alignment horizontal="left" vertical="center"/>
    </xf>
    <xf numFmtId="0" fontId="0" fillId="4" borderId="49" xfId="0" applyFill="1" applyBorder="1" applyAlignment="1">
      <alignment horizontal="left" vertical="center"/>
    </xf>
    <xf numFmtId="0" fontId="0" fillId="4" borderId="50" xfId="0" applyFill="1" applyBorder="1" applyAlignment="1">
      <alignment horizontal="left" vertical="center"/>
    </xf>
    <xf numFmtId="0" fontId="0" fillId="5" borderId="58" xfId="0" applyFill="1" applyBorder="1" applyAlignment="1">
      <alignment horizontal="distributed" vertical="center"/>
    </xf>
    <xf numFmtId="0" fontId="0" fillId="5" borderId="59" xfId="0" applyFill="1" applyBorder="1" applyAlignment="1">
      <alignment horizontal="distributed" vertical="center"/>
    </xf>
    <xf numFmtId="0" fontId="0" fillId="0" borderId="61" xfId="0" applyBorder="1" applyAlignment="1">
      <alignment horizontal="center" vertical="center"/>
    </xf>
    <xf numFmtId="0" fontId="0" fillId="0" borderId="62" xfId="0" applyBorder="1" applyAlignment="1">
      <alignment horizontal="center" vertical="center"/>
    </xf>
    <xf numFmtId="0" fontId="42" fillId="0" borderId="43" xfId="0" applyFont="1" applyBorder="1" applyAlignment="1">
      <alignment horizontal="left" vertical="center"/>
    </xf>
    <xf numFmtId="0" fontId="42" fillId="0" borderId="44" xfId="0" applyFont="1" applyBorder="1" applyAlignment="1">
      <alignment horizontal="left" vertical="center"/>
    </xf>
    <xf numFmtId="0" fontId="42" fillId="0" borderId="45" xfId="0" applyFont="1" applyBorder="1" applyAlignment="1">
      <alignment horizontal="left" vertical="center"/>
    </xf>
    <xf numFmtId="0" fontId="42" fillId="0" borderId="56" xfId="0" applyFont="1" applyBorder="1" applyAlignment="1">
      <alignment horizontal="left" vertical="center"/>
    </xf>
    <xf numFmtId="0" fontId="42" fillId="0" borderId="0" xfId="0" applyFont="1" applyAlignment="1">
      <alignment horizontal="left" vertical="center"/>
    </xf>
    <xf numFmtId="0" fontId="42" fillId="0" borderId="57" xfId="0" applyFont="1" applyBorder="1" applyAlignment="1">
      <alignment horizontal="left" vertical="center"/>
    </xf>
    <xf numFmtId="0" fontId="0" fillId="7" borderId="37" xfId="0" applyFill="1" applyBorder="1" applyAlignment="1">
      <alignment horizontal="center" vertical="center"/>
    </xf>
    <xf numFmtId="0" fontId="0" fillId="7" borderId="38" xfId="0" applyFill="1" applyBorder="1" applyAlignment="1">
      <alignment horizontal="center" vertical="center"/>
    </xf>
    <xf numFmtId="0" fontId="0" fillId="0" borderId="0" xfId="0">
      <alignment vertical="center"/>
    </xf>
    <xf numFmtId="0" fontId="20" fillId="2" borderId="0" xfId="0" applyFont="1" applyFill="1" applyAlignment="1">
      <alignment horizontal="left" vertical="center" wrapText="1"/>
    </xf>
    <xf numFmtId="0" fontId="21" fillId="2" borderId="0" xfId="0" applyFont="1" applyFill="1" applyAlignment="1">
      <alignment horizontal="left" vertical="center" wrapText="1"/>
    </xf>
    <xf numFmtId="0" fontId="14" fillId="2" borderId="0" xfId="0" applyFont="1" applyFill="1" applyAlignment="1">
      <alignment horizontal="center" vertical="center" wrapText="1"/>
    </xf>
    <xf numFmtId="0" fontId="15" fillId="2" borderId="0" xfId="0" applyFont="1" applyFill="1" applyAlignment="1">
      <alignment horizontal="center" vertical="center" wrapText="1"/>
    </xf>
    <xf numFmtId="0" fontId="26" fillId="2" borderId="0" xfId="0" applyFont="1" applyFill="1" applyAlignment="1">
      <alignment horizontal="center" vertical="center"/>
    </xf>
    <xf numFmtId="0" fontId="25" fillId="2" borderId="0" xfId="0" applyFont="1" applyFill="1" applyAlignment="1">
      <alignment horizontal="left" vertical="center" wrapText="1"/>
    </xf>
    <xf numFmtId="0" fontId="24" fillId="2" borderId="0" xfId="0" applyFont="1" applyFill="1" applyAlignment="1">
      <alignment horizontal="left" vertical="center" wrapText="1"/>
    </xf>
    <xf numFmtId="0" fontId="25" fillId="2" borderId="0" xfId="0" applyFont="1" applyFill="1" applyAlignment="1">
      <alignment horizontal="justify" vertical="center"/>
    </xf>
    <xf numFmtId="0" fontId="25" fillId="2" borderId="0" xfId="0" applyFont="1" applyFill="1" applyAlignment="1">
      <alignment horizontal="left" vertical="center"/>
    </xf>
    <xf numFmtId="0" fontId="24" fillId="2" borderId="0" xfId="0" applyFont="1" applyFill="1" applyAlignment="1">
      <alignment horizontal="left" vertical="center"/>
    </xf>
    <xf numFmtId="0" fontId="24" fillId="2" borderId="0" xfId="0" applyFont="1" applyFill="1" applyAlignment="1">
      <alignment horizontal="center" vertical="center"/>
    </xf>
  </cellXfs>
  <cellStyles count="2">
    <cellStyle name="桁区切り" xfId="1" builtinId="6"/>
    <cellStyle name="標準" xfId="0" builtinId="0"/>
  </cellStyles>
  <dxfs count="36">
    <dxf>
      <fill>
        <patternFill patternType="solid">
          <bgColor rgb="FFFFFF00"/>
        </patternFill>
      </fill>
    </dxf>
    <dxf>
      <font>
        <b/>
        <i val="0"/>
        <color rgb="FFFF0000"/>
      </font>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fgColor auto="1"/>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solid">
          <bgColor rgb="FFFFFF00"/>
        </patternFill>
      </fill>
    </dxf>
    <dxf>
      <font>
        <b/>
        <i val="0"/>
        <color rgb="FFFF0000"/>
      </font>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fgColor auto="1"/>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CCFFCC"/>
      <color rgb="FFFFCC99"/>
      <color rgb="FFFF99CC"/>
      <color rgb="FFFAFB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104776</xdr:colOff>
      <xdr:row>27</xdr:row>
      <xdr:rowOff>85725</xdr:rowOff>
    </xdr:from>
    <xdr:to>
      <xdr:col>26</xdr:col>
      <xdr:colOff>123826</xdr:colOff>
      <xdr:row>28</xdr:row>
      <xdr:rowOff>114299</xdr:rowOff>
    </xdr:to>
    <xdr:sp macro="" textlink="">
      <xdr:nvSpPr>
        <xdr:cNvPr id="4" name="大かっこ 3">
          <a:extLst>
            <a:ext uri="{FF2B5EF4-FFF2-40B4-BE49-F238E27FC236}">
              <a16:creationId xmlns:a16="http://schemas.microsoft.com/office/drawing/2014/main" id="{81478689-FC69-47EE-B8E2-F0873BB5D699}"/>
            </a:ext>
          </a:extLst>
        </xdr:cNvPr>
        <xdr:cNvSpPr/>
      </xdr:nvSpPr>
      <xdr:spPr>
        <a:xfrm>
          <a:off x="2000251" y="5781675"/>
          <a:ext cx="4419600" cy="2000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xdr:col>
      <xdr:colOff>104776</xdr:colOff>
      <xdr:row>27</xdr:row>
      <xdr:rowOff>85725</xdr:rowOff>
    </xdr:from>
    <xdr:to>
      <xdr:col>26</xdr:col>
      <xdr:colOff>123826</xdr:colOff>
      <xdr:row>28</xdr:row>
      <xdr:rowOff>114299</xdr:rowOff>
    </xdr:to>
    <xdr:sp macro="" textlink="">
      <xdr:nvSpPr>
        <xdr:cNvPr id="5" name="大かっこ 4">
          <a:extLst>
            <a:ext uri="{FF2B5EF4-FFF2-40B4-BE49-F238E27FC236}">
              <a16:creationId xmlns:a16="http://schemas.microsoft.com/office/drawing/2014/main" id="{C5F4577F-6135-4358-B438-9AB05EA0E9E3}"/>
            </a:ext>
          </a:extLst>
        </xdr:cNvPr>
        <xdr:cNvSpPr/>
      </xdr:nvSpPr>
      <xdr:spPr>
        <a:xfrm>
          <a:off x="2000251" y="5781675"/>
          <a:ext cx="4419600" cy="20002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180975</xdr:colOff>
      <xdr:row>89</xdr:row>
      <xdr:rowOff>295275</xdr:rowOff>
    </xdr:from>
    <xdr:to>
      <xdr:col>1</xdr:col>
      <xdr:colOff>590550</xdr:colOff>
      <xdr:row>91</xdr:row>
      <xdr:rowOff>19050</xdr:rowOff>
    </xdr:to>
    <xdr:sp macro="" textlink="">
      <xdr:nvSpPr>
        <xdr:cNvPr id="2" name="テキスト ボックス 1">
          <a:extLst>
            <a:ext uri="{FF2B5EF4-FFF2-40B4-BE49-F238E27FC236}">
              <a16:creationId xmlns:a16="http://schemas.microsoft.com/office/drawing/2014/main" id="{24CC507D-BCDA-4B5C-A743-BE7C07489431}"/>
            </a:ext>
          </a:extLst>
        </xdr:cNvPr>
        <xdr:cNvSpPr txBox="1"/>
      </xdr:nvSpPr>
      <xdr:spPr>
        <a:xfrm>
          <a:off x="304800" y="18221325"/>
          <a:ext cx="4095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２</a:t>
          </a:r>
          <a:r>
            <a:rPr kumimoji="1" lang="en-US" altLang="ja-JP" sz="1100">
              <a:latin typeface="+mn-ea"/>
              <a:ea typeface="+mn-ea"/>
            </a:rPr>
            <a:t>0</a:t>
          </a:r>
          <a:endParaRPr kumimoji="1" lang="ja-JP" altLang="en-US" sz="11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27</xdr:row>
      <xdr:rowOff>85725</xdr:rowOff>
    </xdr:from>
    <xdr:to>
      <xdr:col>18</xdr:col>
      <xdr:colOff>190501</xdr:colOff>
      <xdr:row>39</xdr:row>
      <xdr:rowOff>62551</xdr:rowOff>
    </xdr:to>
    <xdr:pic>
      <xdr:nvPicPr>
        <xdr:cNvPr id="2" name="Picture 1" descr="食品一括表示サンプル">
          <a:extLst>
            <a:ext uri="{FF2B5EF4-FFF2-40B4-BE49-F238E27FC236}">
              <a16:creationId xmlns:a16="http://schemas.microsoft.com/office/drawing/2014/main" id="{AA615F19-D74F-4857-BBA1-8D48E9519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5" y="7962900"/>
          <a:ext cx="5534026" cy="39773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47625</xdr:colOff>
      <xdr:row>2</xdr:row>
      <xdr:rowOff>9525</xdr:rowOff>
    </xdr:from>
    <xdr:to>
      <xdr:col>20</xdr:col>
      <xdr:colOff>285750</xdr:colOff>
      <xdr:row>4</xdr:row>
      <xdr:rowOff>9525</xdr:rowOff>
    </xdr:to>
    <xdr:sp macro="" textlink="">
      <xdr:nvSpPr>
        <xdr:cNvPr id="3" name="Oval 2">
          <a:extLst>
            <a:ext uri="{FF2B5EF4-FFF2-40B4-BE49-F238E27FC236}">
              <a16:creationId xmlns:a16="http://schemas.microsoft.com/office/drawing/2014/main" id="{07DF5869-FD67-4321-A342-DFBBDCEB905A}"/>
            </a:ext>
          </a:extLst>
        </xdr:cNvPr>
        <xdr:cNvSpPr>
          <a:spLocks noChangeArrowheads="1"/>
        </xdr:cNvSpPr>
      </xdr:nvSpPr>
      <xdr:spPr bwMode="auto">
        <a:xfrm>
          <a:off x="6381750" y="676275"/>
          <a:ext cx="571500" cy="666750"/>
        </a:xfrm>
        <a:prstGeom prst="ellipse">
          <a:avLst/>
        </a:prstGeom>
        <a:solidFill>
          <a:srgbClr val="FFFFFF"/>
        </a:solidFill>
        <a:ln w="19050">
          <a:solidFill>
            <a:srgbClr val="FF0000"/>
          </a:solidFill>
          <a:round/>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0000"/>
              </a:solidFill>
              <a:latin typeface="ＭＳ Ｐゴシック"/>
              <a:ea typeface="ＭＳ Ｐゴシック"/>
            </a:rPr>
            <a:t>木村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15480</xdr:colOff>
      <xdr:row>27</xdr:row>
      <xdr:rowOff>85725</xdr:rowOff>
    </xdr:from>
    <xdr:to>
      <xdr:col>26</xdr:col>
      <xdr:colOff>34530</xdr:colOff>
      <xdr:row>28</xdr:row>
      <xdr:rowOff>357187</xdr:rowOff>
    </xdr:to>
    <xdr:sp macro="" textlink="">
      <xdr:nvSpPr>
        <xdr:cNvPr id="3" name="大かっこ 2">
          <a:extLst>
            <a:ext uri="{FF2B5EF4-FFF2-40B4-BE49-F238E27FC236}">
              <a16:creationId xmlns:a16="http://schemas.microsoft.com/office/drawing/2014/main" id="{6A80B094-35E2-494A-9D6D-F5F94134B2A4}"/>
            </a:ext>
          </a:extLst>
        </xdr:cNvPr>
        <xdr:cNvSpPr/>
      </xdr:nvSpPr>
      <xdr:spPr>
        <a:xfrm>
          <a:off x="1900636" y="4689475"/>
          <a:ext cx="4444207" cy="51950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180975</xdr:colOff>
      <xdr:row>87</xdr:row>
      <xdr:rowOff>295275</xdr:rowOff>
    </xdr:from>
    <xdr:to>
      <xdr:col>1</xdr:col>
      <xdr:colOff>590550</xdr:colOff>
      <xdr:row>89</xdr:row>
      <xdr:rowOff>19050</xdr:rowOff>
    </xdr:to>
    <xdr:sp macro="" textlink="">
      <xdr:nvSpPr>
        <xdr:cNvPr id="4" name="テキスト ボックス 3">
          <a:extLst>
            <a:ext uri="{FF2B5EF4-FFF2-40B4-BE49-F238E27FC236}">
              <a16:creationId xmlns:a16="http://schemas.microsoft.com/office/drawing/2014/main" id="{C2914975-8CB1-4D7B-8881-D449403CA8CA}"/>
            </a:ext>
          </a:extLst>
        </xdr:cNvPr>
        <xdr:cNvSpPr txBox="1"/>
      </xdr:nvSpPr>
      <xdr:spPr>
        <a:xfrm>
          <a:off x="304800" y="18154650"/>
          <a:ext cx="4095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２１</a:t>
          </a:r>
        </a:p>
      </xdr:txBody>
    </xdr:sp>
    <xdr:clientData/>
  </xdr:twoCellAnchor>
  <xdr:twoCellAnchor editAs="oneCell">
    <xdr:from>
      <xdr:col>4</xdr:col>
      <xdr:colOff>99219</xdr:colOff>
      <xdr:row>96</xdr:row>
      <xdr:rowOff>49610</xdr:rowOff>
    </xdr:from>
    <xdr:to>
      <xdr:col>21</xdr:col>
      <xdr:colOff>49609</xdr:colOff>
      <xdr:row>106</xdr:row>
      <xdr:rowOff>121430</xdr:rowOff>
    </xdr:to>
    <xdr:pic>
      <xdr:nvPicPr>
        <xdr:cNvPr id="5" name="Picture 1" descr="食品一括表示サンプル">
          <a:extLst>
            <a:ext uri="{FF2B5EF4-FFF2-40B4-BE49-F238E27FC236}">
              <a16:creationId xmlns:a16="http://schemas.microsoft.com/office/drawing/2014/main" id="{EBC91BA8-D198-4285-B964-467F87E9C5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4375" y="21064141"/>
          <a:ext cx="3383359" cy="1768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6747</xdr:colOff>
      <xdr:row>54</xdr:row>
      <xdr:rowOff>12303</xdr:rowOff>
    </xdr:from>
    <xdr:to>
      <xdr:col>2</xdr:col>
      <xdr:colOff>758430</xdr:colOff>
      <xdr:row>61</xdr:row>
      <xdr:rowOff>184149</xdr:rowOff>
    </xdr:to>
    <xdr:sp macro="" textlink="">
      <xdr:nvSpPr>
        <xdr:cNvPr id="16" name="吹き出し: 角を丸めた四角形 15">
          <a:extLst>
            <a:ext uri="{FF2B5EF4-FFF2-40B4-BE49-F238E27FC236}">
              <a16:creationId xmlns:a16="http://schemas.microsoft.com/office/drawing/2014/main" id="{95BFF670-408D-4CC4-AF0C-A40C70B2EFF7}"/>
            </a:ext>
          </a:extLst>
        </xdr:cNvPr>
        <xdr:cNvSpPr/>
      </xdr:nvSpPr>
      <xdr:spPr>
        <a:xfrm>
          <a:off x="125810" y="10152459"/>
          <a:ext cx="1485901" cy="1352549"/>
        </a:xfrm>
        <a:prstGeom prst="wedgeRoundRectCallout">
          <a:avLst>
            <a:gd name="adj1" fmla="val 62220"/>
            <a:gd name="adj2" fmla="val -2414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900">
              <a:solidFill>
                <a:schemeClr val="lt1"/>
              </a:solidFill>
              <a:effectLst/>
              <a:latin typeface="+mn-lt"/>
              <a:ea typeface="+mn-ea"/>
              <a:cs typeface="+mn-cs"/>
            </a:rPr>
            <a:t>画像データを電子メール、ＣＤ、ＤＶＤのいずれかにより提出</a:t>
          </a:r>
          <a:endParaRPr lang="ja-JP" altLang="ja-JP" sz="900">
            <a:effectLst/>
          </a:endParaRPr>
        </a:p>
        <a:p>
          <a:r>
            <a:rPr kumimoji="1" lang="ja-JP" altLang="ja-JP" sz="900">
              <a:solidFill>
                <a:schemeClr val="lt1"/>
              </a:solidFill>
              <a:effectLst/>
              <a:latin typeface="+mn-lt"/>
              <a:ea typeface="+mn-ea"/>
              <a:cs typeface="+mn-cs"/>
            </a:rPr>
            <a:t>データサイズ：</a:t>
          </a:r>
          <a:r>
            <a:rPr kumimoji="1" lang="en-US" altLang="ja-JP" sz="900">
              <a:solidFill>
                <a:schemeClr val="lt1"/>
              </a:solidFill>
              <a:effectLst/>
              <a:latin typeface="+mn-lt"/>
              <a:ea typeface="+mn-ea"/>
              <a:cs typeface="+mn-cs"/>
            </a:rPr>
            <a:t>500</a:t>
          </a:r>
          <a:r>
            <a:rPr kumimoji="1" lang="ja-JP" altLang="ja-JP" sz="900">
              <a:solidFill>
                <a:schemeClr val="lt1"/>
              </a:solidFill>
              <a:effectLst/>
              <a:latin typeface="+mn-lt"/>
              <a:ea typeface="+mn-ea"/>
              <a:cs typeface="+mn-cs"/>
            </a:rPr>
            <a:t>ＫＢ～</a:t>
          </a:r>
          <a:r>
            <a:rPr kumimoji="1" lang="en-US" altLang="ja-JP" sz="900">
              <a:solidFill>
                <a:schemeClr val="lt1"/>
              </a:solidFill>
              <a:effectLst/>
              <a:latin typeface="+mn-lt"/>
              <a:ea typeface="+mn-ea"/>
              <a:cs typeface="+mn-cs"/>
            </a:rPr>
            <a:t>1</a:t>
          </a:r>
          <a:r>
            <a:rPr kumimoji="1" lang="ja-JP" altLang="ja-JP" sz="900">
              <a:solidFill>
                <a:schemeClr val="lt1"/>
              </a:solidFill>
              <a:effectLst/>
              <a:latin typeface="+mn-lt"/>
              <a:ea typeface="+mn-ea"/>
              <a:cs typeface="+mn-cs"/>
            </a:rPr>
            <a:t>ＭＢ</a:t>
          </a:r>
        </a:p>
      </xdr:txBody>
    </xdr:sp>
    <xdr:clientData/>
  </xdr:twoCellAnchor>
  <xdr:twoCellAnchor>
    <xdr:from>
      <xdr:col>3</xdr:col>
      <xdr:colOff>50007</xdr:colOff>
      <xdr:row>61</xdr:row>
      <xdr:rowOff>184548</xdr:rowOff>
    </xdr:from>
    <xdr:to>
      <xdr:col>27</xdr:col>
      <xdr:colOff>76201</xdr:colOff>
      <xdr:row>61</xdr:row>
      <xdr:rowOff>644922</xdr:rowOff>
    </xdr:to>
    <xdr:sp macro="" textlink="">
      <xdr:nvSpPr>
        <xdr:cNvPr id="17" name="四角形: 角を丸くする 16">
          <a:extLst>
            <a:ext uri="{FF2B5EF4-FFF2-40B4-BE49-F238E27FC236}">
              <a16:creationId xmlns:a16="http://schemas.microsoft.com/office/drawing/2014/main" id="{EB81652F-FE97-4DD5-A159-CC8F75AFDA8D}"/>
            </a:ext>
          </a:extLst>
        </xdr:cNvPr>
        <xdr:cNvSpPr/>
      </xdr:nvSpPr>
      <xdr:spPr>
        <a:xfrm>
          <a:off x="1736726" y="11505407"/>
          <a:ext cx="4848225" cy="46037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lt1"/>
              </a:solidFill>
              <a:effectLst/>
              <a:latin typeface="+mn-lt"/>
              <a:ea typeface="+mn-ea"/>
              <a:cs typeface="+mn-cs"/>
            </a:rPr>
            <a:t>各申込サイトにもよりますが１，０００字程度記載できます。セル欄を広げて入力してください。「ドカ盛り」「お得」は</a:t>
          </a:r>
          <a:r>
            <a:rPr kumimoji="1" lang="en-US" altLang="ja-JP" sz="800">
              <a:solidFill>
                <a:schemeClr val="lt1"/>
              </a:solidFill>
              <a:effectLst/>
              <a:latin typeface="+mn-lt"/>
              <a:ea typeface="+mn-ea"/>
              <a:cs typeface="+mn-cs"/>
            </a:rPr>
            <a:t>NG</a:t>
          </a:r>
          <a:r>
            <a:rPr kumimoji="1" lang="ja-JP" altLang="ja-JP" sz="800">
              <a:solidFill>
                <a:schemeClr val="lt1"/>
              </a:solidFill>
              <a:effectLst/>
              <a:latin typeface="+mn-lt"/>
              <a:ea typeface="+mn-ea"/>
              <a:cs typeface="+mn-cs"/>
            </a:rPr>
            <a:t>ワードです！</a:t>
          </a:r>
          <a:endParaRPr lang="ja-JP" altLang="ja-JP" sz="800">
            <a:effectLst/>
          </a:endParaRPr>
        </a:p>
        <a:p>
          <a:pPr algn="l"/>
          <a:endParaRPr kumimoji="1" lang="ja-JP" altLang="en-US" sz="800"/>
        </a:p>
      </xdr:txBody>
    </xdr:sp>
    <xdr:clientData/>
  </xdr:twoCellAnchor>
  <xdr:twoCellAnchor>
    <xdr:from>
      <xdr:col>1</xdr:col>
      <xdr:colOff>0</xdr:colOff>
      <xdr:row>12</xdr:row>
      <xdr:rowOff>0</xdr:rowOff>
    </xdr:from>
    <xdr:to>
      <xdr:col>2</xdr:col>
      <xdr:colOff>751683</xdr:colOff>
      <xdr:row>16</xdr:row>
      <xdr:rowOff>69453</xdr:rowOff>
    </xdr:to>
    <xdr:sp macro="" textlink="">
      <xdr:nvSpPr>
        <xdr:cNvPr id="19" name="吹き出し: 角を丸めた四角形 18">
          <a:extLst>
            <a:ext uri="{FF2B5EF4-FFF2-40B4-BE49-F238E27FC236}">
              <a16:creationId xmlns:a16="http://schemas.microsoft.com/office/drawing/2014/main" id="{DAA682AA-1EBA-4774-A3F0-D593B00ACC40}"/>
            </a:ext>
          </a:extLst>
        </xdr:cNvPr>
        <xdr:cNvSpPr/>
      </xdr:nvSpPr>
      <xdr:spPr>
        <a:xfrm>
          <a:off x="119063" y="1805781"/>
          <a:ext cx="1485901" cy="873125"/>
        </a:xfrm>
        <a:prstGeom prst="wedgeRoundRectCallout">
          <a:avLst>
            <a:gd name="adj1" fmla="val 57732"/>
            <a:gd name="adj2" fmla="val -2538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セット品の場合、それぞれの生産地を記入してください。</a:t>
          </a:r>
        </a:p>
      </xdr:txBody>
    </xdr:sp>
    <xdr:clientData/>
  </xdr:twoCellAnchor>
  <xdr:twoCellAnchor>
    <xdr:from>
      <xdr:col>1</xdr:col>
      <xdr:colOff>28575</xdr:colOff>
      <xdr:row>29</xdr:row>
      <xdr:rowOff>107950</xdr:rowOff>
    </xdr:from>
    <xdr:to>
      <xdr:col>2</xdr:col>
      <xdr:colOff>818358</xdr:colOff>
      <xdr:row>39</xdr:row>
      <xdr:rowOff>73026</xdr:rowOff>
    </xdr:to>
    <xdr:sp macro="" textlink="">
      <xdr:nvSpPr>
        <xdr:cNvPr id="20" name="吹き出し: 角を丸めた四角形 19">
          <a:extLst>
            <a:ext uri="{FF2B5EF4-FFF2-40B4-BE49-F238E27FC236}">
              <a16:creationId xmlns:a16="http://schemas.microsoft.com/office/drawing/2014/main" id="{893C572F-6D6B-41F5-8136-5AC857E9A840}"/>
            </a:ext>
          </a:extLst>
        </xdr:cNvPr>
        <xdr:cNvSpPr/>
      </xdr:nvSpPr>
      <xdr:spPr>
        <a:xfrm>
          <a:off x="147638" y="5406231"/>
          <a:ext cx="1524001" cy="1790701"/>
        </a:xfrm>
        <a:prstGeom prst="wedgeRoundRectCallout">
          <a:avLst>
            <a:gd name="adj1" fmla="val 62220"/>
            <a:gd name="adj2" fmla="val -1856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50">
              <a:solidFill>
                <a:schemeClr val="lt1"/>
              </a:solidFill>
              <a:effectLst/>
              <a:latin typeface="+mn-lt"/>
              <a:ea typeface="+mn-ea"/>
              <a:cs typeface="+mn-cs"/>
            </a:rPr>
            <a:t>到着後○日以内、</a:t>
          </a:r>
          <a:endParaRPr lang="ja-JP" altLang="ja-JP" sz="1050">
            <a:effectLst/>
          </a:endParaRPr>
        </a:p>
        <a:p>
          <a:r>
            <a:rPr kumimoji="1" lang="ja-JP" altLang="ja-JP" sz="1050">
              <a:solidFill>
                <a:schemeClr val="lt1"/>
              </a:solidFill>
              <a:effectLst/>
              <a:latin typeface="+mn-lt"/>
              <a:ea typeface="+mn-ea"/>
              <a:cs typeface="+mn-cs"/>
            </a:rPr>
            <a:t>発送から○日以内、</a:t>
          </a:r>
          <a:endParaRPr lang="ja-JP" altLang="ja-JP" sz="1050">
            <a:effectLst/>
          </a:endParaRPr>
        </a:p>
        <a:p>
          <a:r>
            <a:rPr kumimoji="1" lang="ja-JP" altLang="ja-JP" sz="1050">
              <a:solidFill>
                <a:schemeClr val="lt1"/>
              </a:solidFill>
              <a:effectLst/>
              <a:latin typeface="+mn-lt"/>
              <a:ea typeface="+mn-ea"/>
              <a:cs typeface="+mn-cs"/>
            </a:rPr>
            <a:t>製造日から○ヶ月以内などを記入</a:t>
          </a:r>
          <a:r>
            <a:rPr kumimoji="1" lang="ja-JP" altLang="en-US" sz="1050">
              <a:solidFill>
                <a:schemeClr val="lt1"/>
              </a:solidFill>
              <a:effectLst/>
              <a:latin typeface="+mn-lt"/>
              <a:ea typeface="+mn-ea"/>
              <a:cs typeface="+mn-cs"/>
            </a:rPr>
            <a:t>。</a:t>
          </a:r>
          <a:endParaRPr lang="ja-JP" altLang="ja-JP" sz="1050">
            <a:effectLst/>
          </a:endParaRPr>
        </a:p>
        <a:p>
          <a:r>
            <a:rPr kumimoji="1" lang="en-US" altLang="ja-JP" sz="1050">
              <a:solidFill>
                <a:schemeClr val="lt1"/>
              </a:solidFill>
              <a:effectLst/>
              <a:latin typeface="+mn-lt"/>
              <a:ea typeface="+mn-ea"/>
              <a:cs typeface="+mn-cs"/>
            </a:rPr>
            <a:t>※</a:t>
          </a:r>
          <a:r>
            <a:rPr kumimoji="1" lang="ja-JP" altLang="ja-JP" sz="1050">
              <a:solidFill>
                <a:schemeClr val="lt1"/>
              </a:solidFill>
              <a:effectLst/>
              <a:latin typeface="+mn-lt"/>
              <a:ea typeface="+mn-ea"/>
              <a:cs typeface="+mn-cs"/>
            </a:rPr>
            <a:t>「外箱に記載」などわかりにくい表現は避けてください。</a:t>
          </a:r>
          <a:endParaRPr lang="ja-JP" altLang="ja-JP" sz="1050">
            <a:effectLst/>
          </a:endParaRPr>
        </a:p>
        <a:p>
          <a:pPr algn="l"/>
          <a:endParaRPr kumimoji="1" lang="ja-JP" altLang="en-US" sz="1100"/>
        </a:p>
      </xdr:txBody>
    </xdr:sp>
    <xdr:clientData/>
  </xdr:twoCellAnchor>
  <xdr:twoCellAnchor>
    <xdr:from>
      <xdr:col>1</xdr:col>
      <xdr:colOff>57150</xdr:colOff>
      <xdr:row>23</xdr:row>
      <xdr:rowOff>133747</xdr:rowOff>
    </xdr:from>
    <xdr:to>
      <xdr:col>3</xdr:col>
      <xdr:colOff>51595</xdr:colOff>
      <xdr:row>29</xdr:row>
      <xdr:rowOff>50801</xdr:rowOff>
    </xdr:to>
    <xdr:sp macro="" textlink="">
      <xdr:nvSpPr>
        <xdr:cNvPr id="21" name="吹き出し: 角を丸めた四角形 20">
          <a:extLst>
            <a:ext uri="{FF2B5EF4-FFF2-40B4-BE49-F238E27FC236}">
              <a16:creationId xmlns:a16="http://schemas.microsoft.com/office/drawing/2014/main" id="{B8E6DEB1-15B6-4F9B-9B29-0B0D39C6F3CC}"/>
            </a:ext>
          </a:extLst>
        </xdr:cNvPr>
        <xdr:cNvSpPr/>
      </xdr:nvSpPr>
      <xdr:spPr>
        <a:xfrm>
          <a:off x="176213" y="4072731"/>
          <a:ext cx="1562101" cy="1276351"/>
        </a:xfrm>
        <a:prstGeom prst="wedgeRoundRectCallout">
          <a:avLst>
            <a:gd name="adj1" fmla="val 63502"/>
            <a:gd name="adj2" fmla="val 1223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市外産の材料を市内加工した品は、具体的な加工内容を記入してください。（補足資料を参照）</a:t>
          </a:r>
          <a:endParaRPr lang="ja-JP" altLang="ja-JP">
            <a:effectLst/>
          </a:endParaRPr>
        </a:p>
        <a:p>
          <a:pPr algn="l"/>
          <a:endParaRPr kumimoji="1" lang="ja-JP" altLang="en-US" sz="1100"/>
        </a:p>
      </xdr:txBody>
    </xdr:sp>
    <xdr:clientData/>
  </xdr:twoCellAnchor>
  <xdr:twoCellAnchor>
    <xdr:from>
      <xdr:col>1</xdr:col>
      <xdr:colOff>155574</xdr:colOff>
      <xdr:row>43</xdr:row>
      <xdr:rowOff>42067</xdr:rowOff>
    </xdr:from>
    <xdr:to>
      <xdr:col>3</xdr:col>
      <xdr:colOff>73819</xdr:colOff>
      <xdr:row>52</xdr:row>
      <xdr:rowOff>79375</xdr:rowOff>
    </xdr:to>
    <xdr:sp macro="" textlink="">
      <xdr:nvSpPr>
        <xdr:cNvPr id="22" name="吹き出し: 角を丸めた四角形 21">
          <a:extLst>
            <a:ext uri="{FF2B5EF4-FFF2-40B4-BE49-F238E27FC236}">
              <a16:creationId xmlns:a16="http://schemas.microsoft.com/office/drawing/2014/main" id="{D3C55C5F-873A-4044-B2AB-F98021138B2A}"/>
            </a:ext>
          </a:extLst>
        </xdr:cNvPr>
        <xdr:cNvSpPr/>
      </xdr:nvSpPr>
      <xdr:spPr>
        <a:xfrm>
          <a:off x="274637" y="7642223"/>
          <a:ext cx="1485901" cy="1833168"/>
        </a:xfrm>
        <a:prstGeom prst="wedgeRoundRectCallout">
          <a:avLst>
            <a:gd name="adj1" fmla="val 224479"/>
            <a:gd name="adj2" fmla="val 7003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900">
              <a:solidFill>
                <a:schemeClr val="lt1"/>
              </a:solidFill>
              <a:effectLst/>
              <a:latin typeface="+mn-lt"/>
              <a:ea typeface="+mn-ea"/>
              <a:cs typeface="+mn-cs"/>
            </a:rPr>
            <a:t>画像データの提出方法、データサイズは左記と同様</a:t>
          </a:r>
        </a:p>
        <a:p>
          <a:r>
            <a:rPr kumimoji="1" lang="ja-JP" altLang="en-US" sz="900">
              <a:solidFill>
                <a:schemeClr val="lt1"/>
              </a:solidFill>
              <a:effectLst/>
              <a:latin typeface="+mn-lt"/>
              <a:ea typeface="+mn-ea"/>
              <a:cs typeface="+mn-cs"/>
            </a:rPr>
            <a:t>画像データのタイトル：</a:t>
          </a:r>
        </a:p>
        <a:p>
          <a:r>
            <a:rPr kumimoji="1" lang="ja-JP" altLang="en-US" sz="900">
              <a:solidFill>
                <a:schemeClr val="lt1"/>
              </a:solidFill>
              <a:effectLst/>
              <a:latin typeface="+mn-lt"/>
              <a:ea typeface="+mn-ea"/>
              <a:cs typeface="+mn-cs"/>
            </a:rPr>
            <a:t>事業者名（通し番号 返礼品名）スライド用 画像番号</a:t>
          </a:r>
        </a:p>
        <a:p>
          <a:r>
            <a:rPr kumimoji="1" lang="ja-JP" altLang="en-US" sz="900">
              <a:solidFill>
                <a:schemeClr val="lt1"/>
              </a:solidFill>
              <a:effectLst/>
              <a:latin typeface="+mn-lt"/>
              <a:ea typeface="+mn-ea"/>
              <a:cs typeface="+mn-cs"/>
            </a:rPr>
            <a:t>例：○○株式会社（</a:t>
          </a:r>
          <a:r>
            <a:rPr kumimoji="1" lang="en-US" altLang="ja-JP" sz="900">
              <a:solidFill>
                <a:schemeClr val="lt1"/>
              </a:solidFill>
              <a:effectLst/>
              <a:latin typeface="+mn-lt"/>
              <a:ea typeface="+mn-ea"/>
              <a:cs typeface="+mn-cs"/>
            </a:rPr>
            <a:t>01</a:t>
          </a:r>
          <a:r>
            <a:rPr kumimoji="1" lang="ja-JP" altLang="en-US" sz="900">
              <a:solidFill>
                <a:schemeClr val="lt1"/>
              </a:solidFill>
              <a:effectLst/>
              <a:latin typeface="+mn-lt"/>
              <a:ea typeface="+mn-ea"/>
              <a:cs typeface="+mn-cs"/>
            </a:rPr>
            <a:t>「〇〇ラーメン物語」</a:t>
          </a:r>
          <a:r>
            <a:rPr kumimoji="1" lang="en-US" altLang="ja-JP" sz="900">
              <a:solidFill>
                <a:schemeClr val="lt1"/>
              </a:solidFill>
              <a:effectLst/>
              <a:latin typeface="+mn-lt"/>
              <a:ea typeface="+mn-ea"/>
              <a:cs typeface="+mn-cs"/>
            </a:rPr>
            <a:t>12</a:t>
          </a:r>
          <a:r>
            <a:rPr kumimoji="1" lang="ja-JP" altLang="en-US" sz="900">
              <a:solidFill>
                <a:schemeClr val="lt1"/>
              </a:solidFill>
              <a:effectLst/>
              <a:latin typeface="+mn-lt"/>
              <a:ea typeface="+mn-ea"/>
              <a:cs typeface="+mn-cs"/>
            </a:rPr>
            <a:t>食入り）スライド用</a:t>
          </a:r>
          <a:r>
            <a:rPr kumimoji="1" lang="en-US" altLang="ja-JP" sz="900">
              <a:solidFill>
                <a:schemeClr val="lt1"/>
              </a:solidFill>
              <a:effectLst/>
              <a:latin typeface="+mn-lt"/>
              <a:ea typeface="+mn-ea"/>
              <a:cs typeface="+mn-cs"/>
            </a:rPr>
            <a:t>01</a:t>
          </a:r>
        </a:p>
      </xdr:txBody>
    </xdr:sp>
    <xdr:clientData/>
  </xdr:twoCellAnchor>
  <xdr:twoCellAnchor>
    <xdr:from>
      <xdr:col>9</xdr:col>
      <xdr:colOff>79375</xdr:colOff>
      <xdr:row>77</xdr:row>
      <xdr:rowOff>91676</xdr:rowOff>
    </xdr:from>
    <xdr:to>
      <xdr:col>27</xdr:col>
      <xdr:colOff>158750</xdr:colOff>
      <xdr:row>86</xdr:row>
      <xdr:rowOff>119063</xdr:rowOff>
    </xdr:to>
    <xdr:sp macro="" textlink="">
      <xdr:nvSpPr>
        <xdr:cNvPr id="23" name="吹き出し: 角を丸めた四角形 22">
          <a:extLst>
            <a:ext uri="{FF2B5EF4-FFF2-40B4-BE49-F238E27FC236}">
              <a16:creationId xmlns:a16="http://schemas.microsoft.com/office/drawing/2014/main" id="{0FFC9DFC-E2F0-41AD-BBE5-BF1BAA552EFB}"/>
            </a:ext>
          </a:extLst>
        </xdr:cNvPr>
        <xdr:cNvSpPr/>
      </xdr:nvSpPr>
      <xdr:spPr>
        <a:xfrm>
          <a:off x="2956719" y="15351520"/>
          <a:ext cx="3710781" cy="2795590"/>
        </a:xfrm>
        <a:prstGeom prst="wedgeRoundRectCallout">
          <a:avLst>
            <a:gd name="adj1" fmla="val -24989"/>
            <a:gd name="adj2" fmla="val -7845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100"/>
            <a:t>【</a:t>
          </a:r>
          <a:r>
            <a:rPr lang="ja-JP" altLang="en-US" sz="1100"/>
            <a:t>消費者庁</a:t>
          </a:r>
          <a:r>
            <a:rPr lang="en-US" altLang="ja-JP" sz="1100"/>
            <a:t>HP</a:t>
          </a:r>
          <a:r>
            <a:rPr lang="ja-JP" altLang="en-US" sz="1100"/>
            <a:t>資料より抜粋</a:t>
          </a:r>
          <a:r>
            <a:rPr lang="en-US" altLang="ja-JP" sz="1100"/>
            <a:t>】</a:t>
          </a:r>
        </a:p>
        <a:p>
          <a:r>
            <a:rPr lang="ja-JP" altLang="en-US" sz="1100"/>
            <a:t>原材料として特定原材料等を使用していない食品を製造等する場合であっても、製造工程上の 問題等によりコンタミネーションが発生することがあります。</a:t>
          </a:r>
          <a:endParaRPr lang="en-US" altLang="ja-JP" sz="1100"/>
        </a:p>
        <a:p>
          <a:endParaRPr lang="en-US" altLang="ja-JP" sz="1100"/>
        </a:p>
        <a:p>
          <a:r>
            <a:rPr lang="ja-JP" altLang="en-US" sz="1100"/>
            <a:t>他の製品の特定原材料等が製造ラ イン上で混入しないよう十分に洗浄するなどの対策の実施を徹底することが原則ですが、これら の対策の徹底を図ってもなおコンタミネーションの可能性が排除できない場合については、注意 喚起表示を推奨しています。</a:t>
          </a:r>
          <a:endParaRPr lang="en-US" altLang="ja-JP" sz="1100"/>
        </a:p>
        <a:p>
          <a:endParaRPr lang="en-US" altLang="ja-JP" sz="1100"/>
        </a:p>
        <a:p>
          <a:r>
            <a:rPr lang="ja-JP" altLang="en-US" sz="1100"/>
            <a:t> 例：「本品製造工場では○○（特定原材料等の名称）を含む製品を生産しています。」</a:t>
          </a:r>
          <a:endParaRPr kumimoji="1" lang="ja-JP" altLang="ja-JP" sz="1100">
            <a:solidFill>
              <a:schemeClr val="lt1"/>
            </a:solidFill>
            <a:effectLst/>
            <a:latin typeface="+mn-lt"/>
            <a:ea typeface="+mn-ea"/>
            <a:cs typeface="+mn-cs"/>
          </a:endParaRPr>
        </a:p>
      </xdr:txBody>
    </xdr:sp>
    <xdr:clientData/>
  </xdr:twoCellAnchor>
  <xdr:twoCellAnchor>
    <xdr:from>
      <xdr:col>1</xdr:col>
      <xdr:colOff>66278</xdr:colOff>
      <xdr:row>75</xdr:row>
      <xdr:rowOff>171053</xdr:rowOff>
    </xdr:from>
    <xdr:to>
      <xdr:col>2</xdr:col>
      <xdr:colOff>817961</xdr:colOff>
      <xdr:row>77</xdr:row>
      <xdr:rowOff>119063</xdr:rowOff>
    </xdr:to>
    <xdr:sp macro="" textlink="">
      <xdr:nvSpPr>
        <xdr:cNvPr id="24" name="吹き出し: 角を丸めた四角形 23">
          <a:extLst>
            <a:ext uri="{FF2B5EF4-FFF2-40B4-BE49-F238E27FC236}">
              <a16:creationId xmlns:a16="http://schemas.microsoft.com/office/drawing/2014/main" id="{FAF8710F-6F54-4E8C-ADFF-212BC8867DAD}"/>
            </a:ext>
          </a:extLst>
        </xdr:cNvPr>
        <xdr:cNvSpPr/>
      </xdr:nvSpPr>
      <xdr:spPr>
        <a:xfrm>
          <a:off x="185341" y="14815741"/>
          <a:ext cx="1485901" cy="563166"/>
        </a:xfrm>
        <a:prstGeom prst="wedgeRoundRectCallout">
          <a:avLst>
            <a:gd name="adj1" fmla="val 70901"/>
            <a:gd name="adj2" fmla="val -9461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900">
              <a:solidFill>
                <a:schemeClr val="lt1"/>
              </a:solidFill>
              <a:effectLst/>
              <a:latin typeface="+mn-lt"/>
              <a:ea typeface="+mn-ea"/>
              <a:cs typeface="+mn-cs"/>
            </a:rPr>
            <a:t>該当する項目に○をつけてください。</a:t>
          </a:r>
          <a:endParaRPr kumimoji="1" lang="ja-JP" altLang="ja-JP" sz="900">
            <a:solidFill>
              <a:schemeClr val="lt1"/>
            </a:solidFill>
            <a:effectLst/>
            <a:latin typeface="+mn-lt"/>
            <a:ea typeface="+mn-ea"/>
            <a:cs typeface="+mn-cs"/>
          </a:endParaRPr>
        </a:p>
      </xdr:txBody>
    </xdr:sp>
    <xdr:clientData/>
  </xdr:twoCellAnchor>
  <xdr:twoCellAnchor>
    <xdr:from>
      <xdr:col>9</xdr:col>
      <xdr:colOff>99615</xdr:colOff>
      <xdr:row>90</xdr:row>
      <xdr:rowOff>188516</xdr:rowOff>
    </xdr:from>
    <xdr:to>
      <xdr:col>22</xdr:col>
      <xdr:colOff>178593</xdr:colOff>
      <xdr:row>94</xdr:row>
      <xdr:rowOff>192088</xdr:rowOff>
    </xdr:to>
    <xdr:sp macro="" textlink="">
      <xdr:nvSpPr>
        <xdr:cNvPr id="25" name="吹き出し: 角を丸めた四角形 24">
          <a:extLst>
            <a:ext uri="{FF2B5EF4-FFF2-40B4-BE49-F238E27FC236}">
              <a16:creationId xmlns:a16="http://schemas.microsoft.com/office/drawing/2014/main" id="{2E896C8B-5506-4D3E-A8BB-5A18CC0EAEAB}"/>
            </a:ext>
          </a:extLst>
        </xdr:cNvPr>
        <xdr:cNvSpPr/>
      </xdr:nvSpPr>
      <xdr:spPr>
        <a:xfrm>
          <a:off x="2976959" y="19446875"/>
          <a:ext cx="2718197" cy="1233885"/>
        </a:xfrm>
        <a:prstGeom prst="wedgeRoundRectCallout">
          <a:avLst>
            <a:gd name="adj1" fmla="val -29540"/>
            <a:gd name="adj2" fmla="val 8356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900">
              <a:solidFill>
                <a:schemeClr val="lt1"/>
              </a:solidFill>
              <a:effectLst/>
              <a:latin typeface="+mn-lt"/>
              <a:ea typeface="+mn-ea"/>
              <a:cs typeface="+mn-cs"/>
            </a:rPr>
            <a:t>提案する製品に貼付している表示シールを添付してください。（スキャンデータなどの画像添付で</a:t>
          </a:r>
          <a:r>
            <a:rPr kumimoji="1" lang="en-US" altLang="ja-JP" sz="900">
              <a:solidFill>
                <a:schemeClr val="lt1"/>
              </a:solidFill>
              <a:effectLst/>
              <a:latin typeface="+mn-lt"/>
              <a:ea typeface="+mn-ea"/>
              <a:cs typeface="+mn-cs"/>
            </a:rPr>
            <a:t>OK</a:t>
          </a:r>
          <a:r>
            <a:rPr kumimoji="1" lang="ja-JP" altLang="en-US" sz="900">
              <a:solidFill>
                <a:schemeClr val="lt1"/>
              </a:solidFill>
              <a:effectLst/>
              <a:latin typeface="+mn-lt"/>
              <a:ea typeface="+mn-ea"/>
              <a:cs typeface="+mn-cs"/>
            </a:rPr>
            <a:t>）</a:t>
          </a:r>
          <a:endParaRPr kumimoji="1" lang="en-US" altLang="ja-JP" sz="900">
            <a:solidFill>
              <a:schemeClr val="lt1"/>
            </a:solidFill>
            <a:effectLst/>
            <a:latin typeface="+mn-lt"/>
            <a:ea typeface="+mn-ea"/>
            <a:cs typeface="+mn-cs"/>
          </a:endParaRPr>
        </a:p>
        <a:p>
          <a:endParaRPr kumimoji="1" lang="en-US" altLang="ja-JP" sz="900">
            <a:solidFill>
              <a:schemeClr val="lt1"/>
            </a:solidFill>
            <a:effectLst/>
            <a:latin typeface="+mn-lt"/>
            <a:ea typeface="+mn-ea"/>
            <a:cs typeface="+mn-cs"/>
          </a:endParaRPr>
        </a:p>
        <a:p>
          <a:r>
            <a:rPr kumimoji="1" lang="en-US" altLang="ja-JP" sz="900">
              <a:solidFill>
                <a:schemeClr val="lt1"/>
              </a:solidFill>
              <a:effectLst/>
              <a:latin typeface="+mn-lt"/>
              <a:ea typeface="+mn-ea"/>
              <a:cs typeface="+mn-cs"/>
            </a:rPr>
            <a:t>※</a:t>
          </a:r>
          <a:r>
            <a:rPr kumimoji="1" lang="ja-JP" altLang="en-US" sz="900">
              <a:solidFill>
                <a:schemeClr val="lt1"/>
              </a:solidFill>
              <a:effectLst/>
              <a:latin typeface="+mn-lt"/>
              <a:ea typeface="+mn-ea"/>
              <a:cs typeface="+mn-cs"/>
            </a:rPr>
            <a:t>表示シール例が企画提案記載例と異なりますが、実際は企画提案品に貼付しているシールをご提供ください。</a:t>
          </a:r>
          <a:endParaRPr kumimoji="1" lang="ja-JP" altLang="ja-JP" sz="900">
            <a:solidFill>
              <a:schemeClr val="lt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2</xdr:row>
      <xdr:rowOff>142875</xdr:rowOff>
    </xdr:from>
    <xdr:to>
      <xdr:col>10</xdr:col>
      <xdr:colOff>85725</xdr:colOff>
      <xdr:row>6</xdr:row>
      <xdr:rowOff>85725</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104775" y="328996"/>
          <a:ext cx="6517071" cy="6873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131380</xdr:colOff>
      <xdr:row>17</xdr:row>
      <xdr:rowOff>21897</xdr:rowOff>
    </xdr:from>
    <xdr:to>
      <xdr:col>10</xdr:col>
      <xdr:colOff>15766</xdr:colOff>
      <xdr:row>23</xdr:row>
      <xdr:rowOff>109483</xdr:rowOff>
    </xdr:to>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131380" y="2988880"/>
          <a:ext cx="6321972" cy="1456120"/>
        </a:xfrm>
        <a:prstGeom prst="rect">
          <a:avLst/>
        </a:prstGeom>
        <a:noFill/>
        <a:ln w="28575" cap="flat" cmpd="sng" algn="ctr">
          <a:solidFill>
            <a:srgbClr val="4472C4">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K82"/>
  <sheetViews>
    <sheetView tabSelected="1" view="pageBreakPreview" zoomScale="70" zoomScaleNormal="100" zoomScaleSheetLayoutView="70" workbookViewId="0">
      <selection activeCell="B3" sqref="B3:J4"/>
    </sheetView>
  </sheetViews>
  <sheetFormatPr defaultColWidth="9" defaultRowHeight="13.5" x14ac:dyDescent="0.15"/>
  <cols>
    <col min="1" max="1" width="2.125" customWidth="1"/>
    <col min="2" max="2" width="13.5" customWidth="1"/>
    <col min="3" max="3" width="11.625" customWidth="1"/>
    <col min="4" max="4" width="13" customWidth="1"/>
    <col min="5" max="5" width="11.875" customWidth="1"/>
    <col min="6" max="6" width="16.625" customWidth="1"/>
    <col min="7" max="7" width="3.125" customWidth="1"/>
    <col min="8" max="8" width="14.25" customWidth="1"/>
    <col min="9" max="9" width="14.125" customWidth="1"/>
    <col min="10" max="10" width="16.25" customWidth="1"/>
    <col min="11" max="11" width="2.125" customWidth="1"/>
  </cols>
  <sheetData>
    <row r="1" spans="2:11" x14ac:dyDescent="0.15">
      <c r="I1" s="7"/>
      <c r="K1" s="7" t="s">
        <v>9</v>
      </c>
    </row>
    <row r="2" spans="2:11" x14ac:dyDescent="0.15">
      <c r="I2" s="7"/>
      <c r="K2" s="7"/>
    </row>
    <row r="3" spans="2:11" ht="13.5" customHeight="1" x14ac:dyDescent="0.15">
      <c r="B3" s="175" t="s">
        <v>21</v>
      </c>
      <c r="C3" s="176"/>
      <c r="D3" s="176"/>
      <c r="E3" s="176"/>
      <c r="F3" s="176"/>
      <c r="G3" s="176"/>
      <c r="H3" s="176"/>
      <c r="I3" s="176"/>
      <c r="J3" s="176"/>
    </row>
    <row r="4" spans="2:11" ht="13.5" customHeight="1" x14ac:dyDescent="0.15">
      <c r="B4" s="176"/>
      <c r="C4" s="176"/>
      <c r="D4" s="176"/>
      <c r="E4" s="176"/>
      <c r="F4" s="176"/>
      <c r="G4" s="176"/>
      <c r="H4" s="176"/>
      <c r="I4" s="176"/>
      <c r="J4" s="176"/>
    </row>
    <row r="5" spans="2:11" ht="13.5" customHeight="1" x14ac:dyDescent="0.15">
      <c r="B5" s="8"/>
      <c r="C5" s="8"/>
      <c r="D5" s="8"/>
      <c r="E5" s="8"/>
      <c r="G5" s="9"/>
      <c r="H5" s="179" t="s">
        <v>22</v>
      </c>
      <c r="I5" s="180"/>
      <c r="J5" s="180"/>
    </row>
    <row r="6" spans="2:11" ht="5.0999999999999996" customHeight="1" x14ac:dyDescent="0.15">
      <c r="B6" t="s">
        <v>18</v>
      </c>
    </row>
    <row r="7" spans="2:11" ht="13.5" customHeight="1" x14ac:dyDescent="0.15">
      <c r="B7" s="164" t="s">
        <v>135</v>
      </c>
      <c r="C7" s="165"/>
      <c r="D7" s="146"/>
      <c r="E7" s="147"/>
      <c r="F7" s="147"/>
      <c r="G7" s="147"/>
      <c r="H7" s="147"/>
      <c r="I7" s="147"/>
      <c r="J7" s="148"/>
    </row>
    <row r="8" spans="2:11" ht="13.5" customHeight="1" x14ac:dyDescent="0.15">
      <c r="B8" s="181"/>
      <c r="C8" s="182"/>
      <c r="D8" s="183"/>
      <c r="E8" s="184"/>
      <c r="F8" s="184"/>
      <c r="G8" s="184"/>
      <c r="H8" s="184"/>
      <c r="I8" s="184"/>
      <c r="J8" s="185"/>
    </row>
    <row r="9" spans="2:11" ht="13.5" customHeight="1" x14ac:dyDescent="0.15">
      <c r="B9" s="181"/>
      <c r="C9" s="182"/>
      <c r="D9" s="183"/>
      <c r="E9" s="184"/>
      <c r="F9" s="184"/>
      <c r="G9" s="184"/>
      <c r="H9" s="184"/>
      <c r="I9" s="184"/>
      <c r="J9" s="185"/>
    </row>
    <row r="10" spans="2:11" ht="13.5" customHeight="1" x14ac:dyDescent="0.15">
      <c r="B10" s="166"/>
      <c r="C10" s="167"/>
      <c r="D10" s="149"/>
      <c r="E10" s="150"/>
      <c r="F10" s="150"/>
      <c r="G10" s="150"/>
      <c r="H10" s="150"/>
      <c r="I10" s="150"/>
      <c r="J10" s="151"/>
    </row>
    <row r="11" spans="2:11" ht="13.5" customHeight="1" x14ac:dyDescent="0.15">
      <c r="B11" s="164" t="s">
        <v>136</v>
      </c>
      <c r="C11" s="165"/>
      <c r="D11" s="146"/>
      <c r="E11" s="147"/>
      <c r="F11" s="147"/>
      <c r="G11" s="147"/>
      <c r="H11" s="147"/>
      <c r="I11" s="147"/>
      <c r="J11" s="148"/>
    </row>
    <row r="12" spans="2:11" ht="13.5" customHeight="1" x14ac:dyDescent="0.15">
      <c r="B12" s="166"/>
      <c r="C12" s="167"/>
      <c r="D12" s="149"/>
      <c r="E12" s="150"/>
      <c r="F12" s="150"/>
      <c r="G12" s="150"/>
      <c r="H12" s="150"/>
      <c r="I12" s="150"/>
      <c r="J12" s="151"/>
    </row>
    <row r="13" spans="2:11" ht="13.5" customHeight="1" x14ac:dyDescent="0.15">
      <c r="B13" s="177" t="s">
        <v>10</v>
      </c>
      <c r="C13" s="178"/>
      <c r="D13" s="152" t="s">
        <v>146</v>
      </c>
      <c r="E13" s="153"/>
      <c r="F13" s="153"/>
      <c r="G13" s="153"/>
      <c r="H13" s="153"/>
      <c r="I13" s="153"/>
      <c r="J13" s="154"/>
      <c r="K13" s="7"/>
    </row>
    <row r="14" spans="2:11" ht="13.5" customHeight="1" x14ac:dyDescent="0.15">
      <c r="B14" s="177"/>
      <c r="C14" s="178"/>
      <c r="D14" s="155"/>
      <c r="E14" s="156"/>
      <c r="F14" s="156"/>
      <c r="G14" s="156"/>
      <c r="H14" s="156"/>
      <c r="I14" s="156"/>
      <c r="J14" s="157"/>
      <c r="K14" s="7"/>
    </row>
    <row r="15" spans="2:11" ht="13.5" customHeight="1" x14ac:dyDescent="0.15">
      <c r="B15" s="177"/>
      <c r="C15" s="178"/>
      <c r="D15" s="158"/>
      <c r="E15" s="159"/>
      <c r="F15" s="159"/>
      <c r="G15" s="159"/>
      <c r="H15" s="159"/>
      <c r="I15" s="159"/>
      <c r="J15" s="160"/>
      <c r="K15" s="7"/>
    </row>
    <row r="17" spans="2:10" x14ac:dyDescent="0.15">
      <c r="B17" s="137" t="s">
        <v>11</v>
      </c>
      <c r="C17" s="139"/>
      <c r="D17" s="136" t="s">
        <v>2</v>
      </c>
      <c r="E17" s="136"/>
      <c r="F17" s="136"/>
      <c r="G17" s="136"/>
      <c r="H17" s="136"/>
      <c r="I17" s="136"/>
      <c r="J17" s="136"/>
    </row>
    <row r="18" spans="2:10" x14ac:dyDescent="0.15">
      <c r="B18" s="140"/>
      <c r="C18" s="142"/>
      <c r="D18" s="136"/>
      <c r="E18" s="136"/>
      <c r="F18" s="136"/>
      <c r="G18" s="136"/>
      <c r="H18" s="136"/>
      <c r="I18" s="136"/>
      <c r="J18" s="136"/>
    </row>
    <row r="19" spans="2:10" x14ac:dyDescent="0.15">
      <c r="B19" s="140"/>
      <c r="C19" s="142"/>
      <c r="D19" s="145" t="s">
        <v>3</v>
      </c>
      <c r="E19" s="145"/>
      <c r="F19" s="136"/>
      <c r="G19" s="136"/>
      <c r="H19" s="136"/>
      <c r="I19" s="136"/>
      <c r="J19" s="136"/>
    </row>
    <row r="20" spans="2:10" x14ac:dyDescent="0.15">
      <c r="B20" s="140"/>
      <c r="C20" s="142"/>
      <c r="D20" s="145"/>
      <c r="E20" s="145"/>
      <c r="F20" s="136"/>
      <c r="G20" s="136"/>
      <c r="H20" s="136"/>
      <c r="I20" s="136"/>
      <c r="J20" s="136"/>
    </row>
    <row r="21" spans="2:10" x14ac:dyDescent="0.15">
      <c r="B21" s="140"/>
      <c r="C21" s="142"/>
      <c r="D21" s="164" t="s">
        <v>4</v>
      </c>
      <c r="E21" s="165"/>
      <c r="F21" s="137"/>
      <c r="G21" s="138"/>
      <c r="H21" s="138"/>
      <c r="I21" s="138"/>
      <c r="J21" s="139"/>
    </row>
    <row r="22" spans="2:10" x14ac:dyDescent="0.15">
      <c r="B22" s="140"/>
      <c r="C22" s="142"/>
      <c r="D22" s="166"/>
      <c r="E22" s="167"/>
      <c r="F22" s="162"/>
      <c r="G22" s="168"/>
      <c r="H22" s="168"/>
      <c r="I22" s="168"/>
      <c r="J22" s="163"/>
    </row>
    <row r="23" spans="2:10" x14ac:dyDescent="0.15">
      <c r="B23" s="140"/>
      <c r="C23" s="142"/>
      <c r="D23" s="164" t="s">
        <v>5</v>
      </c>
      <c r="E23" s="165"/>
      <c r="F23" s="137"/>
      <c r="G23" s="138"/>
      <c r="H23" s="138"/>
      <c r="I23" s="138"/>
      <c r="J23" s="139"/>
    </row>
    <row r="24" spans="2:10" x14ac:dyDescent="0.15">
      <c r="B24" s="140"/>
      <c r="C24" s="142"/>
      <c r="D24" s="166"/>
      <c r="E24" s="167"/>
      <c r="F24" s="162"/>
      <c r="G24" s="168"/>
      <c r="H24" s="168"/>
      <c r="I24" s="168"/>
      <c r="J24" s="163"/>
    </row>
    <row r="25" spans="2:10" x14ac:dyDescent="0.15">
      <c r="B25" s="140"/>
      <c r="C25" s="142"/>
      <c r="D25" s="145" t="s">
        <v>19</v>
      </c>
      <c r="E25" s="145"/>
      <c r="F25" s="136"/>
      <c r="G25" s="136"/>
      <c r="H25" s="136"/>
      <c r="I25" s="136"/>
      <c r="J25" s="136"/>
    </row>
    <row r="26" spans="2:10" x14ac:dyDescent="0.15">
      <c r="B26" s="162"/>
      <c r="C26" s="163"/>
      <c r="D26" s="145"/>
      <c r="E26" s="145"/>
      <c r="F26" s="136"/>
      <c r="G26" s="136"/>
      <c r="H26" s="136"/>
      <c r="I26" s="136"/>
      <c r="J26" s="136"/>
    </row>
    <row r="27" spans="2:10" ht="18" customHeight="1" x14ac:dyDescent="0.15">
      <c r="B27" s="137" t="s">
        <v>137</v>
      </c>
      <c r="C27" s="139"/>
      <c r="D27" s="164" t="s">
        <v>148</v>
      </c>
      <c r="E27" s="165"/>
      <c r="F27" s="137" t="s">
        <v>154</v>
      </c>
      <c r="G27" s="138"/>
      <c r="H27" s="139"/>
      <c r="I27" s="138" t="s">
        <v>155</v>
      </c>
      <c r="J27" s="139"/>
    </row>
    <row r="28" spans="2:10" ht="18" customHeight="1" x14ac:dyDescent="0.15">
      <c r="B28" s="140"/>
      <c r="C28" s="142"/>
      <c r="D28" s="166"/>
      <c r="E28" s="167"/>
      <c r="F28" s="161"/>
      <c r="G28" s="143"/>
      <c r="H28" s="144"/>
      <c r="I28" s="143"/>
      <c r="J28" s="144"/>
    </row>
    <row r="29" spans="2:10" x14ac:dyDescent="0.15">
      <c r="B29" s="140"/>
      <c r="C29" s="142"/>
      <c r="D29" s="164" t="s">
        <v>149</v>
      </c>
      <c r="E29" s="165"/>
      <c r="F29" s="137" t="s">
        <v>153</v>
      </c>
      <c r="G29" s="138"/>
      <c r="H29" s="138"/>
      <c r="I29" s="138"/>
      <c r="J29" s="139"/>
    </row>
    <row r="30" spans="2:10" x14ac:dyDescent="0.15">
      <c r="B30" s="140"/>
      <c r="C30" s="142"/>
      <c r="D30" s="166"/>
      <c r="E30" s="167"/>
      <c r="F30" s="162"/>
      <c r="G30" s="168"/>
      <c r="H30" s="168"/>
      <c r="I30" s="168"/>
      <c r="J30" s="163"/>
    </row>
    <row r="31" spans="2:10" x14ac:dyDescent="0.15">
      <c r="B31" s="140"/>
      <c r="C31" s="142"/>
      <c r="D31" s="164" t="s">
        <v>150</v>
      </c>
      <c r="E31" s="165"/>
      <c r="F31" s="137"/>
      <c r="G31" s="138"/>
      <c r="H31" s="138"/>
      <c r="I31" s="138"/>
      <c r="J31" s="139"/>
    </row>
    <row r="32" spans="2:10" x14ac:dyDescent="0.15">
      <c r="B32" s="140"/>
      <c r="C32" s="142"/>
      <c r="D32" s="166"/>
      <c r="E32" s="167"/>
      <c r="F32" s="162"/>
      <c r="G32" s="168"/>
      <c r="H32" s="168"/>
      <c r="I32" s="168"/>
      <c r="J32" s="163"/>
    </row>
    <row r="33" spans="2:10" x14ac:dyDescent="0.15">
      <c r="B33" s="140"/>
      <c r="C33" s="142"/>
      <c r="D33" s="164" t="s">
        <v>151</v>
      </c>
      <c r="E33" s="165"/>
      <c r="F33" s="137" t="s">
        <v>156</v>
      </c>
      <c r="G33" s="138"/>
      <c r="H33" s="138"/>
      <c r="I33" s="138"/>
      <c r="J33" s="139"/>
    </row>
    <row r="34" spans="2:10" x14ac:dyDescent="0.15">
      <c r="B34" s="140"/>
      <c r="C34" s="142"/>
      <c r="D34" s="166"/>
      <c r="E34" s="167"/>
      <c r="F34" s="162"/>
      <c r="G34" s="168"/>
      <c r="H34" s="168"/>
      <c r="I34" s="168"/>
      <c r="J34" s="163"/>
    </row>
    <row r="35" spans="2:10" x14ac:dyDescent="0.15">
      <c r="B35" s="140"/>
      <c r="C35" s="142"/>
      <c r="D35" s="164" t="s">
        <v>152</v>
      </c>
      <c r="E35" s="165"/>
      <c r="F35" s="137"/>
      <c r="G35" s="138"/>
      <c r="H35" s="138"/>
      <c r="I35" s="138"/>
      <c r="J35" s="139"/>
    </row>
    <row r="36" spans="2:10" x14ac:dyDescent="0.15">
      <c r="B36" s="140"/>
      <c r="C36" s="142"/>
      <c r="D36" s="166"/>
      <c r="E36" s="167"/>
      <c r="F36" s="162"/>
      <c r="G36" s="168"/>
      <c r="H36" s="168"/>
      <c r="I36" s="168"/>
      <c r="J36" s="163"/>
    </row>
    <row r="37" spans="2:10" x14ac:dyDescent="0.15">
      <c r="B37" s="140"/>
      <c r="C37" s="142"/>
      <c r="D37" s="145" t="s">
        <v>147</v>
      </c>
      <c r="E37" s="145"/>
      <c r="F37" s="137"/>
      <c r="G37" s="138"/>
      <c r="H37" s="138"/>
      <c r="I37" s="138"/>
      <c r="J37" s="139"/>
    </row>
    <row r="38" spans="2:10" x14ac:dyDescent="0.15">
      <c r="B38" s="140"/>
      <c r="C38" s="142"/>
      <c r="D38" s="145"/>
      <c r="E38" s="145"/>
      <c r="F38" s="140"/>
      <c r="G38" s="141"/>
      <c r="H38" s="141"/>
      <c r="I38" s="141"/>
      <c r="J38" s="142"/>
    </row>
    <row r="39" spans="2:10" x14ac:dyDescent="0.15">
      <c r="B39" s="140"/>
      <c r="C39" s="142"/>
      <c r="D39" s="145" t="s">
        <v>138</v>
      </c>
      <c r="E39" s="145"/>
      <c r="F39" s="137"/>
      <c r="G39" s="138"/>
      <c r="H39" s="138"/>
      <c r="I39" s="138"/>
      <c r="J39" s="139"/>
    </row>
    <row r="40" spans="2:10" x14ac:dyDescent="0.15">
      <c r="B40" s="140"/>
      <c r="C40" s="142"/>
      <c r="D40" s="145"/>
      <c r="E40" s="145"/>
      <c r="F40" s="140"/>
      <c r="G40" s="141"/>
      <c r="H40" s="141"/>
      <c r="I40" s="141"/>
      <c r="J40" s="142"/>
    </row>
    <row r="41" spans="2:10" x14ac:dyDescent="0.15">
      <c r="B41" s="140"/>
      <c r="C41" s="142"/>
      <c r="D41" s="145" t="s">
        <v>140</v>
      </c>
      <c r="E41" s="145"/>
      <c r="F41" s="137"/>
      <c r="G41" s="138"/>
      <c r="H41" s="138"/>
      <c r="I41" s="138"/>
      <c r="J41" s="139"/>
    </row>
    <row r="42" spans="2:10" x14ac:dyDescent="0.15">
      <c r="B42" s="140"/>
      <c r="C42" s="142"/>
      <c r="D42" s="145"/>
      <c r="E42" s="145"/>
      <c r="F42" s="140"/>
      <c r="G42" s="141"/>
      <c r="H42" s="141"/>
      <c r="I42" s="141"/>
      <c r="J42" s="142"/>
    </row>
    <row r="43" spans="2:10" x14ac:dyDescent="0.15">
      <c r="B43" s="140"/>
      <c r="C43" s="142"/>
      <c r="D43" s="145" t="s">
        <v>139</v>
      </c>
      <c r="E43" s="145"/>
      <c r="F43" s="137"/>
      <c r="G43" s="138"/>
      <c r="H43" s="138"/>
      <c r="I43" s="138"/>
      <c r="J43" s="139"/>
    </row>
    <row r="44" spans="2:10" x14ac:dyDescent="0.15">
      <c r="B44" s="140"/>
      <c r="C44" s="142"/>
      <c r="D44" s="145"/>
      <c r="E44" s="145"/>
      <c r="F44" s="140"/>
      <c r="G44" s="141"/>
      <c r="H44" s="141"/>
      <c r="I44" s="141"/>
      <c r="J44" s="142"/>
    </row>
    <row r="45" spans="2:10" x14ac:dyDescent="0.15">
      <c r="B45" s="140"/>
      <c r="C45" s="142"/>
      <c r="D45" s="145" t="s">
        <v>141</v>
      </c>
      <c r="E45" s="145"/>
      <c r="F45" s="137"/>
      <c r="G45" s="138"/>
      <c r="H45" s="138"/>
      <c r="I45" s="138"/>
      <c r="J45" s="139"/>
    </row>
    <row r="46" spans="2:10" x14ac:dyDescent="0.15">
      <c r="B46" s="140"/>
      <c r="C46" s="142"/>
      <c r="D46" s="145"/>
      <c r="E46" s="145"/>
      <c r="F46" s="140"/>
      <c r="G46" s="141"/>
      <c r="H46" s="141"/>
      <c r="I46" s="141"/>
      <c r="J46" s="142"/>
    </row>
    <row r="47" spans="2:10" x14ac:dyDescent="0.15">
      <c r="B47" s="140"/>
      <c r="C47" s="142"/>
      <c r="D47" s="145" t="s">
        <v>142</v>
      </c>
      <c r="E47" s="145"/>
      <c r="F47" s="137"/>
      <c r="G47" s="138"/>
      <c r="H47" s="138"/>
      <c r="I47" s="138"/>
      <c r="J47" s="139"/>
    </row>
    <row r="48" spans="2:10" x14ac:dyDescent="0.15">
      <c r="B48" s="140"/>
      <c r="C48" s="142"/>
      <c r="D48" s="145"/>
      <c r="E48" s="145"/>
      <c r="F48" s="140"/>
      <c r="G48" s="141"/>
      <c r="H48" s="141"/>
      <c r="I48" s="141"/>
      <c r="J48" s="142"/>
    </row>
    <row r="49" spans="1:11" x14ac:dyDescent="0.15">
      <c r="B49" s="140"/>
      <c r="C49" s="142"/>
      <c r="D49" s="145" t="s">
        <v>143</v>
      </c>
      <c r="E49" s="145"/>
      <c r="F49" s="137"/>
      <c r="G49" s="138"/>
      <c r="H49" s="138"/>
      <c r="I49" s="138"/>
      <c r="J49" s="139"/>
    </row>
    <row r="50" spans="1:11" x14ac:dyDescent="0.15">
      <c r="B50" s="140"/>
      <c r="C50" s="142"/>
      <c r="D50" s="145"/>
      <c r="E50" s="145"/>
      <c r="F50" s="140"/>
      <c r="G50" s="141"/>
      <c r="H50" s="141"/>
      <c r="I50" s="141"/>
      <c r="J50" s="142"/>
    </row>
    <row r="51" spans="1:11" x14ac:dyDescent="0.15">
      <c r="B51" s="140"/>
      <c r="C51" s="142"/>
      <c r="D51" s="145" t="s">
        <v>144</v>
      </c>
      <c r="E51" s="145"/>
      <c r="F51" s="137"/>
      <c r="G51" s="138"/>
      <c r="H51" s="138"/>
      <c r="I51" s="138"/>
      <c r="J51" s="139"/>
    </row>
    <row r="52" spans="1:11" x14ac:dyDescent="0.15">
      <c r="B52" s="140"/>
      <c r="C52" s="142"/>
      <c r="D52" s="145"/>
      <c r="E52" s="145"/>
      <c r="F52" s="140"/>
      <c r="G52" s="141"/>
      <c r="H52" s="141"/>
      <c r="I52" s="141"/>
      <c r="J52" s="142"/>
    </row>
    <row r="53" spans="1:11" x14ac:dyDescent="0.15">
      <c r="B53" s="140"/>
      <c r="C53" s="142"/>
      <c r="D53" s="145" t="s">
        <v>145</v>
      </c>
      <c r="E53" s="145"/>
      <c r="F53" s="137"/>
      <c r="G53" s="138"/>
      <c r="H53" s="138"/>
      <c r="I53" s="138"/>
      <c r="J53" s="139"/>
    </row>
    <row r="54" spans="1:11" x14ac:dyDescent="0.15">
      <c r="B54" s="140"/>
      <c r="C54" s="142"/>
      <c r="D54" s="145"/>
      <c r="E54" s="145"/>
      <c r="F54" s="140"/>
      <c r="G54" s="141"/>
      <c r="H54" s="141"/>
      <c r="I54" s="141"/>
      <c r="J54" s="142"/>
    </row>
    <row r="55" spans="1:11" x14ac:dyDescent="0.15">
      <c r="B55" s="140"/>
      <c r="C55" s="142"/>
      <c r="D55" s="136" t="s">
        <v>6</v>
      </c>
      <c r="E55" s="136"/>
      <c r="F55" s="137"/>
      <c r="G55" s="138"/>
      <c r="H55" s="138"/>
      <c r="I55" s="138"/>
      <c r="J55" s="139"/>
    </row>
    <row r="56" spans="1:11" x14ac:dyDescent="0.15">
      <c r="B56" s="140"/>
      <c r="C56" s="142"/>
      <c r="D56" s="136"/>
      <c r="E56" s="136"/>
      <c r="F56" s="140"/>
      <c r="G56" s="141"/>
      <c r="H56" s="141"/>
      <c r="I56" s="141"/>
      <c r="J56" s="142"/>
    </row>
    <row r="57" spans="1:11" x14ac:dyDescent="0.15">
      <c r="B57" s="140"/>
      <c r="C57" s="142"/>
      <c r="D57" s="136" t="s">
        <v>7</v>
      </c>
      <c r="E57" s="136"/>
      <c r="F57" s="169" t="s">
        <v>8</v>
      </c>
      <c r="G57" s="170"/>
      <c r="H57" s="170"/>
      <c r="I57" s="170"/>
      <c r="J57" s="171"/>
    </row>
    <row r="58" spans="1:11" x14ac:dyDescent="0.15">
      <c r="B58" s="162"/>
      <c r="C58" s="163"/>
      <c r="D58" s="136"/>
      <c r="E58" s="136"/>
      <c r="F58" s="172"/>
      <c r="G58" s="173"/>
      <c r="H58" s="173"/>
      <c r="I58" s="173"/>
      <c r="J58" s="174"/>
    </row>
    <row r="59" spans="1:11" x14ac:dyDescent="0.15">
      <c r="A59" s="11"/>
      <c r="B59" s="12"/>
      <c r="C59" s="12"/>
      <c r="D59" s="12"/>
      <c r="E59" s="12"/>
      <c r="F59" s="12"/>
      <c r="G59" s="12"/>
      <c r="H59" s="12"/>
      <c r="I59" s="12"/>
      <c r="J59" s="12"/>
      <c r="K59" s="11"/>
    </row>
    <row r="60" spans="1:11" x14ac:dyDescent="0.15">
      <c r="B60" s="10"/>
      <c r="C60" s="10"/>
      <c r="D60" s="10"/>
      <c r="E60" s="10"/>
      <c r="F60" s="10"/>
      <c r="G60" s="10"/>
      <c r="H60" s="10"/>
      <c r="I60" s="10"/>
      <c r="J60" s="10"/>
    </row>
    <row r="61" spans="1:11" x14ac:dyDescent="0.15">
      <c r="B61" s="186" t="s">
        <v>12</v>
      </c>
      <c r="C61" s="186"/>
      <c r="D61" s="186"/>
      <c r="E61" s="186"/>
      <c r="F61" s="186"/>
      <c r="G61" s="186"/>
      <c r="H61" s="186"/>
      <c r="I61" s="186"/>
      <c r="J61" s="186"/>
    </row>
    <row r="62" spans="1:11" x14ac:dyDescent="0.15">
      <c r="B62" s="186"/>
      <c r="C62" s="186"/>
      <c r="D62" s="186"/>
      <c r="E62" s="186"/>
      <c r="F62" s="186"/>
      <c r="G62" s="186"/>
      <c r="H62" s="186"/>
      <c r="I62" s="186"/>
      <c r="J62" s="186"/>
    </row>
    <row r="63" spans="1:11" ht="17.25" x14ac:dyDescent="0.15">
      <c r="B63" s="187" t="s">
        <v>247</v>
      </c>
      <c r="C63" s="188"/>
      <c r="D63" s="188"/>
      <c r="E63" s="188"/>
      <c r="F63" s="85"/>
      <c r="G63" s="85"/>
      <c r="H63" s="85"/>
      <c r="I63" s="85"/>
      <c r="J63" s="85"/>
    </row>
    <row r="64" spans="1:11" ht="14.25" x14ac:dyDescent="0.15">
      <c r="B64" s="85"/>
      <c r="C64" s="85"/>
      <c r="D64" s="85"/>
      <c r="E64" s="85"/>
      <c r="F64" s="85"/>
      <c r="G64" s="85"/>
      <c r="H64" s="85"/>
      <c r="I64" s="85"/>
      <c r="J64" s="85"/>
    </row>
    <row r="65" spans="1:11" ht="13.5" customHeight="1" x14ac:dyDescent="0.15">
      <c r="B65" s="190" t="s">
        <v>24</v>
      </c>
      <c r="C65" s="190"/>
      <c r="D65" s="190"/>
      <c r="E65" s="190"/>
      <c r="F65" s="190"/>
      <c r="G65" s="190"/>
      <c r="H65" s="190"/>
      <c r="I65" s="190"/>
      <c r="J65" s="190"/>
    </row>
    <row r="66" spans="1:11" ht="13.5" customHeight="1" x14ac:dyDescent="0.15">
      <c r="A66" s="13"/>
      <c r="B66" s="190"/>
      <c r="C66" s="190"/>
      <c r="D66" s="190"/>
      <c r="E66" s="190"/>
      <c r="F66" s="190"/>
      <c r="G66" s="190"/>
      <c r="H66" s="190"/>
      <c r="I66" s="190"/>
      <c r="J66" s="190"/>
      <c r="K66" s="13"/>
    </row>
    <row r="67" spans="1:11" x14ac:dyDescent="0.15">
      <c r="A67" s="13"/>
      <c r="B67" s="190"/>
      <c r="C67" s="190"/>
      <c r="D67" s="190"/>
      <c r="E67" s="190"/>
      <c r="F67" s="190"/>
      <c r="G67" s="190"/>
      <c r="H67" s="190"/>
      <c r="I67" s="190"/>
      <c r="J67" s="190"/>
      <c r="K67" s="13"/>
    </row>
    <row r="68" spans="1:11" x14ac:dyDescent="0.15">
      <c r="A68" s="13"/>
      <c r="B68" s="190"/>
      <c r="C68" s="190"/>
      <c r="D68" s="190"/>
      <c r="E68" s="190"/>
      <c r="F68" s="190"/>
      <c r="G68" s="190"/>
      <c r="H68" s="190"/>
      <c r="I68" s="190"/>
      <c r="J68" s="190"/>
      <c r="K68" s="13"/>
    </row>
    <row r="69" spans="1:11" ht="14.25" x14ac:dyDescent="0.15">
      <c r="A69" s="13"/>
      <c r="B69" s="86"/>
      <c r="C69" s="86"/>
      <c r="D69" s="86"/>
      <c r="E69" s="86"/>
      <c r="F69" s="86"/>
      <c r="G69" s="86"/>
      <c r="H69" s="86"/>
      <c r="I69" s="86"/>
      <c r="J69" s="86"/>
      <c r="K69" s="13"/>
    </row>
    <row r="70" spans="1:11" ht="17.25" x14ac:dyDescent="0.15">
      <c r="A70" s="13"/>
      <c r="B70" s="190" t="s">
        <v>67</v>
      </c>
      <c r="C70" s="190"/>
      <c r="D70" s="190"/>
      <c r="E70" s="190"/>
      <c r="F70" s="88"/>
      <c r="G70" s="88"/>
      <c r="H70" s="88"/>
      <c r="I70" s="88"/>
      <c r="J70" s="88"/>
      <c r="K70" s="13"/>
    </row>
    <row r="71" spans="1:11" ht="17.25" x14ac:dyDescent="0.15">
      <c r="A71" s="13"/>
      <c r="B71" s="88"/>
      <c r="C71" s="88"/>
      <c r="D71" s="88"/>
      <c r="E71" s="88"/>
      <c r="F71" s="89" t="s">
        <v>20</v>
      </c>
      <c r="G71" s="190"/>
      <c r="H71" s="190"/>
      <c r="I71" s="190"/>
      <c r="J71" s="88"/>
      <c r="K71" s="13"/>
    </row>
    <row r="72" spans="1:11" ht="13.5" customHeight="1" x14ac:dyDescent="0.15">
      <c r="A72" s="13"/>
      <c r="B72" s="88"/>
      <c r="C72" s="88"/>
      <c r="D72" s="88"/>
      <c r="E72" s="189" t="s">
        <v>10</v>
      </c>
      <c r="F72" s="189"/>
      <c r="G72" s="189"/>
      <c r="H72" s="189"/>
      <c r="I72" s="189"/>
      <c r="J72" s="189"/>
      <c r="K72" s="13"/>
    </row>
    <row r="73" spans="1:11" ht="17.25" x14ac:dyDescent="0.15">
      <c r="A73" s="13"/>
      <c r="B73" s="88"/>
      <c r="C73" s="88"/>
      <c r="D73" s="88"/>
      <c r="E73" s="189"/>
      <c r="F73" s="189"/>
      <c r="G73" s="189"/>
      <c r="H73" s="189"/>
      <c r="I73" s="189"/>
      <c r="J73" s="189"/>
      <c r="K73" s="13"/>
    </row>
    <row r="74" spans="1:11" ht="13.5" customHeight="1" x14ac:dyDescent="0.15">
      <c r="A74" s="13"/>
      <c r="B74" s="88"/>
      <c r="C74" s="88"/>
      <c r="D74" s="88"/>
      <c r="E74" s="189" t="s">
        <v>0</v>
      </c>
      <c r="F74" s="189"/>
      <c r="G74" s="189"/>
      <c r="H74" s="189"/>
      <c r="I74" s="189"/>
      <c r="J74" s="189"/>
      <c r="K74" s="13"/>
    </row>
    <row r="75" spans="1:11" ht="17.25" x14ac:dyDescent="0.15">
      <c r="A75" s="13"/>
      <c r="B75" s="88"/>
      <c r="C75" s="88"/>
      <c r="D75" s="88"/>
      <c r="E75" s="189"/>
      <c r="F75" s="189"/>
      <c r="G75" s="189"/>
      <c r="H75" s="189"/>
      <c r="I75" s="189"/>
      <c r="J75" s="189"/>
      <c r="K75" s="13"/>
    </row>
    <row r="76" spans="1:11" ht="13.5" customHeight="1" x14ac:dyDescent="0.15">
      <c r="A76" s="13"/>
      <c r="B76" s="88"/>
      <c r="C76" s="88"/>
      <c r="D76" s="88"/>
      <c r="E76" s="189" t="s">
        <v>13</v>
      </c>
      <c r="F76" s="189"/>
      <c r="G76" s="189"/>
      <c r="H76" s="189"/>
      <c r="I76" s="189"/>
      <c r="J76" s="189"/>
      <c r="K76" s="1"/>
    </row>
    <row r="77" spans="1:11" ht="17.25" x14ac:dyDescent="0.15">
      <c r="A77" s="13"/>
      <c r="B77" s="88"/>
      <c r="C77" s="88"/>
      <c r="D77" s="88"/>
      <c r="E77" s="189"/>
      <c r="F77" s="189"/>
      <c r="G77" s="189"/>
      <c r="H77" s="189"/>
      <c r="I77" s="189"/>
      <c r="J77" s="189"/>
      <c r="K77" s="1"/>
    </row>
    <row r="78" spans="1:11" x14ac:dyDescent="0.15">
      <c r="A78" s="13"/>
      <c r="B78" s="14"/>
      <c r="C78" s="14"/>
      <c r="D78" s="14"/>
      <c r="E78" s="14"/>
      <c r="F78" s="14"/>
      <c r="G78" s="14"/>
      <c r="H78" s="14"/>
      <c r="I78" s="14"/>
      <c r="J78" s="14"/>
      <c r="K78" s="13"/>
    </row>
    <row r="79" spans="1:11" x14ac:dyDescent="0.15">
      <c r="A79" s="13"/>
      <c r="B79" s="14"/>
      <c r="C79" s="14"/>
      <c r="D79" s="14"/>
      <c r="E79" s="14"/>
      <c r="F79" s="14"/>
      <c r="G79" s="14"/>
      <c r="H79" s="14"/>
      <c r="I79" s="14"/>
      <c r="J79" s="14"/>
      <c r="K79" s="13"/>
    </row>
    <row r="80" spans="1:11" x14ac:dyDescent="0.15">
      <c r="A80" s="13"/>
      <c r="B80" s="14"/>
      <c r="C80" s="14"/>
      <c r="D80" s="14"/>
      <c r="E80" s="14"/>
      <c r="F80" s="14"/>
      <c r="G80" s="14"/>
      <c r="H80" s="14"/>
      <c r="I80" s="14"/>
      <c r="J80" s="14"/>
      <c r="K80" s="13"/>
    </row>
    <row r="81" spans="1:11" x14ac:dyDescent="0.15">
      <c r="A81" s="13"/>
      <c r="B81" s="14"/>
      <c r="C81" s="14"/>
      <c r="D81" s="14"/>
      <c r="E81" s="14"/>
      <c r="F81" s="14"/>
      <c r="G81" s="14"/>
      <c r="H81" s="14"/>
      <c r="I81" s="14"/>
      <c r="J81" s="14"/>
      <c r="K81" s="13"/>
    </row>
    <row r="82" spans="1:11" x14ac:dyDescent="0.15">
      <c r="A82" s="13"/>
      <c r="B82" s="14"/>
      <c r="C82" s="14"/>
      <c r="D82" s="14"/>
      <c r="E82" s="14"/>
      <c r="F82" s="14"/>
      <c r="G82" s="14"/>
      <c r="H82" s="14"/>
      <c r="I82" s="14"/>
      <c r="J82" s="14"/>
      <c r="K82" s="13"/>
    </row>
  </sheetData>
  <mergeCells count="67">
    <mergeCell ref="B61:J62"/>
    <mergeCell ref="B63:E63"/>
    <mergeCell ref="G76:I77"/>
    <mergeCell ref="J76:J77"/>
    <mergeCell ref="B65:J68"/>
    <mergeCell ref="B70:E70"/>
    <mergeCell ref="G71:I71"/>
    <mergeCell ref="G72:J73"/>
    <mergeCell ref="G74:J75"/>
    <mergeCell ref="E72:F73"/>
    <mergeCell ref="E74:F75"/>
    <mergeCell ref="E76:F77"/>
    <mergeCell ref="B3:J4"/>
    <mergeCell ref="B13:C15"/>
    <mergeCell ref="D23:E24"/>
    <mergeCell ref="F23:J24"/>
    <mergeCell ref="B17:C26"/>
    <mergeCell ref="D17:E18"/>
    <mergeCell ref="F17:J18"/>
    <mergeCell ref="D19:E20"/>
    <mergeCell ref="F19:J20"/>
    <mergeCell ref="D21:E22"/>
    <mergeCell ref="F21:J22"/>
    <mergeCell ref="H5:J5"/>
    <mergeCell ref="B7:C10"/>
    <mergeCell ref="F25:J26"/>
    <mergeCell ref="B11:C12"/>
    <mergeCell ref="D7:J10"/>
    <mergeCell ref="B27:C58"/>
    <mergeCell ref="D27:E28"/>
    <mergeCell ref="D31:E32"/>
    <mergeCell ref="F31:J32"/>
    <mergeCell ref="D29:E30"/>
    <mergeCell ref="F29:J30"/>
    <mergeCell ref="D35:E36"/>
    <mergeCell ref="F35:J36"/>
    <mergeCell ref="D33:E34"/>
    <mergeCell ref="F33:J34"/>
    <mergeCell ref="F27:H27"/>
    <mergeCell ref="F57:J58"/>
    <mergeCell ref="I27:J27"/>
    <mergeCell ref="F55:J56"/>
    <mergeCell ref="D57:E58"/>
    <mergeCell ref="D37:E38"/>
    <mergeCell ref="D11:J12"/>
    <mergeCell ref="D13:J15"/>
    <mergeCell ref="F51:J52"/>
    <mergeCell ref="F37:J38"/>
    <mergeCell ref="F41:J42"/>
    <mergeCell ref="F28:H28"/>
    <mergeCell ref="D25:E26"/>
    <mergeCell ref="D55:E56"/>
    <mergeCell ref="F39:J40"/>
    <mergeCell ref="I28:J28"/>
    <mergeCell ref="D43:E44"/>
    <mergeCell ref="F43:J44"/>
    <mergeCell ref="D45:E46"/>
    <mergeCell ref="F45:J46"/>
    <mergeCell ref="D47:E48"/>
    <mergeCell ref="F47:J48"/>
    <mergeCell ref="D49:E50"/>
    <mergeCell ref="F49:J50"/>
    <mergeCell ref="D39:E40"/>
    <mergeCell ref="D53:E54"/>
    <mergeCell ref="D51:E52"/>
    <mergeCell ref="D41:E42"/>
    <mergeCell ref="F53:J54"/>
  </mergeCells>
  <phoneticPr fontId="1"/>
  <pageMargins left="0.9055118110236221" right="0.43307086614173229" top="0.70866141732283472" bottom="0.43307086614173229" header="0.31496062992125984" footer="0.31496062992125984"/>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H17"/>
  <sheetViews>
    <sheetView view="pageBreakPreview" zoomScaleNormal="100" zoomScaleSheetLayoutView="100" workbookViewId="0">
      <selection activeCell="A3" sqref="A3:H3"/>
    </sheetView>
  </sheetViews>
  <sheetFormatPr defaultColWidth="9" defaultRowHeight="13.5" x14ac:dyDescent="0.15"/>
  <cols>
    <col min="1" max="1" width="12.625" customWidth="1"/>
    <col min="2" max="2" width="15.625" customWidth="1"/>
    <col min="3" max="3" width="2.375" customWidth="1"/>
    <col min="4" max="4" width="18.625" customWidth="1"/>
    <col min="5" max="5" width="12.625" customWidth="1"/>
    <col min="6" max="6" width="6.625" customWidth="1"/>
  </cols>
  <sheetData>
    <row r="3" spans="1:8" ht="39.950000000000003" customHeight="1" x14ac:dyDescent="0.15">
      <c r="A3" s="193" t="s">
        <v>31</v>
      </c>
      <c r="B3" s="193"/>
      <c r="C3" s="193"/>
      <c r="D3" s="193"/>
      <c r="E3" s="193"/>
      <c r="F3" s="193"/>
      <c r="G3" s="193"/>
      <c r="H3" s="193"/>
    </row>
    <row r="4" spans="1:8" ht="13.5" customHeight="1" x14ac:dyDescent="0.15">
      <c r="A4" s="15"/>
      <c r="B4" s="15"/>
      <c r="C4" s="15"/>
      <c r="D4" s="15"/>
      <c r="E4" s="15"/>
      <c r="F4" s="15"/>
      <c r="G4" s="15"/>
      <c r="H4" s="15"/>
    </row>
    <row r="5" spans="1:8" ht="13.5" customHeight="1" x14ac:dyDescent="0.15">
      <c r="A5" s="15"/>
      <c r="B5" s="15"/>
      <c r="C5" s="15"/>
      <c r="D5" s="15"/>
      <c r="E5" s="15"/>
      <c r="F5" s="15"/>
      <c r="G5" s="15"/>
      <c r="H5" s="15"/>
    </row>
    <row r="6" spans="1:8" ht="13.5" customHeight="1" x14ac:dyDescent="0.15"/>
    <row r="7" spans="1:8" ht="13.5" customHeight="1" x14ac:dyDescent="0.15"/>
    <row r="8" spans="1:8" ht="24.95" customHeight="1" x14ac:dyDescent="0.15">
      <c r="B8" s="16" t="s">
        <v>26</v>
      </c>
      <c r="C8" s="17"/>
      <c r="D8" s="192" t="s">
        <v>117</v>
      </c>
      <c r="E8" s="192"/>
      <c r="F8" s="192"/>
      <c r="G8" s="192"/>
      <c r="H8" s="192"/>
    </row>
    <row r="9" spans="1:8" ht="18.75" x14ac:dyDescent="0.15">
      <c r="B9" s="17"/>
      <c r="C9" s="17"/>
      <c r="D9" s="18"/>
      <c r="E9" s="18"/>
      <c r="F9" s="18"/>
      <c r="G9" s="18"/>
      <c r="H9" s="18"/>
    </row>
    <row r="10" spans="1:8" ht="24.95" customHeight="1" x14ac:dyDescent="0.15">
      <c r="B10" s="16" t="s">
        <v>0</v>
      </c>
      <c r="C10" s="17"/>
      <c r="D10" s="191"/>
      <c r="E10" s="191"/>
      <c r="F10" s="191"/>
      <c r="G10" s="191"/>
      <c r="H10" s="191"/>
    </row>
    <row r="11" spans="1:8" ht="24.95" customHeight="1" x14ac:dyDescent="0.15">
      <c r="B11" s="19" t="s">
        <v>62</v>
      </c>
      <c r="C11" s="17"/>
      <c r="D11" s="194"/>
      <c r="E11" s="194"/>
      <c r="F11" s="20"/>
      <c r="G11" s="20"/>
      <c r="H11" s="20"/>
    </row>
    <row r="12" spans="1:8" ht="24.95" customHeight="1" x14ac:dyDescent="0.15">
      <c r="B12" s="21" t="s">
        <v>63</v>
      </c>
      <c r="C12" s="17"/>
      <c r="D12" s="194"/>
      <c r="E12" s="194"/>
      <c r="F12" s="20"/>
      <c r="G12" s="20"/>
      <c r="H12" s="20"/>
    </row>
    <row r="13" spans="1:8" ht="18.75" x14ac:dyDescent="0.15">
      <c r="B13" s="17"/>
      <c r="C13" s="17"/>
      <c r="D13" s="18"/>
      <c r="E13" s="18"/>
      <c r="F13" s="18"/>
      <c r="G13" s="18"/>
      <c r="H13" s="18"/>
    </row>
    <row r="14" spans="1:8" ht="24.95" customHeight="1" x14ac:dyDescent="0.15">
      <c r="B14" s="16" t="s">
        <v>27</v>
      </c>
      <c r="C14" s="17"/>
      <c r="D14" s="22" t="s">
        <v>28</v>
      </c>
      <c r="E14" s="23"/>
      <c r="F14" s="24" t="s">
        <v>29</v>
      </c>
      <c r="G14" s="18"/>
      <c r="H14" s="18"/>
    </row>
    <row r="15" spans="1:8" ht="24.95" customHeight="1" x14ac:dyDescent="0.15">
      <c r="B15" s="17"/>
      <c r="C15" s="17"/>
      <c r="D15" s="87" t="s">
        <v>159</v>
      </c>
      <c r="E15" s="25"/>
      <c r="F15" s="26" t="s">
        <v>29</v>
      </c>
      <c r="G15" s="18"/>
      <c r="H15" s="18"/>
    </row>
    <row r="16" spans="1:8" ht="24.95" customHeight="1" x14ac:dyDescent="0.15">
      <c r="B16" s="17"/>
      <c r="C16" s="17"/>
      <c r="D16" s="27" t="s">
        <v>30</v>
      </c>
      <c r="E16" s="28"/>
      <c r="F16" s="29" t="s">
        <v>29</v>
      </c>
      <c r="G16" s="18"/>
      <c r="H16" s="18"/>
    </row>
    <row r="17" spans="2:8" ht="18.75" x14ac:dyDescent="0.15">
      <c r="B17" s="17"/>
      <c r="C17" s="17"/>
      <c r="D17" s="18"/>
      <c r="E17" s="18"/>
      <c r="F17" s="18"/>
      <c r="G17" s="18"/>
      <c r="H17" s="18"/>
    </row>
  </sheetData>
  <mergeCells count="5">
    <mergeCell ref="D10:H10"/>
    <mergeCell ref="D8:H8"/>
    <mergeCell ref="A3:H3"/>
    <mergeCell ref="D11:E11"/>
    <mergeCell ref="D12:E12"/>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S109"/>
  <sheetViews>
    <sheetView view="pageBreakPreview" zoomScale="96" zoomScaleNormal="100" zoomScaleSheetLayoutView="96" workbookViewId="0">
      <selection activeCell="D6" sqref="D6:AB7"/>
    </sheetView>
  </sheetViews>
  <sheetFormatPr defaultColWidth="9" defaultRowHeight="13.5" x14ac:dyDescent="0.15"/>
  <cols>
    <col min="1" max="1" width="1.625" style="31" customWidth="1"/>
    <col min="2" max="2" width="9.625" style="31" customWidth="1"/>
    <col min="3" max="3" width="11" style="31" customWidth="1"/>
    <col min="4" max="16" width="2.625" style="31" customWidth="1"/>
    <col min="17" max="17" width="3.375" style="31" customWidth="1"/>
    <col min="18" max="28" width="2.625" style="31" customWidth="1"/>
    <col min="29" max="29" width="1.625" style="31" customWidth="1"/>
    <col min="30" max="30" width="2.625" style="31" customWidth="1"/>
    <col min="31" max="31" width="5.25" style="31" customWidth="1"/>
    <col min="32" max="33" width="2.625" style="31" customWidth="1"/>
    <col min="34" max="34" width="43.75" style="31" customWidth="1"/>
    <col min="35" max="35" width="9" style="31"/>
    <col min="36" max="36" width="9" style="31" customWidth="1"/>
    <col min="37" max="16384" width="9" style="31"/>
  </cols>
  <sheetData>
    <row r="1" spans="1:36" x14ac:dyDescent="0.15">
      <c r="A1" s="30"/>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2" t="s">
        <v>14</v>
      </c>
      <c r="AE1" s="32"/>
      <c r="AF1" s="33"/>
    </row>
    <row r="2" spans="1:36" ht="12" customHeight="1" x14ac:dyDescent="0.15">
      <c r="A2" s="30"/>
      <c r="B2" s="307" t="s">
        <v>16</v>
      </c>
      <c r="C2" s="307"/>
      <c r="D2" s="307"/>
      <c r="E2" s="307"/>
      <c r="F2" s="307"/>
      <c r="G2" s="307"/>
      <c r="H2" s="307"/>
      <c r="I2" s="307"/>
      <c r="J2" s="307"/>
      <c r="K2" s="307"/>
      <c r="L2" s="307"/>
      <c r="M2" s="307"/>
      <c r="N2" s="307"/>
      <c r="O2" s="307"/>
      <c r="P2" s="131"/>
      <c r="Q2" s="132"/>
      <c r="R2" s="319" t="s">
        <v>243</v>
      </c>
      <c r="S2" s="319"/>
      <c r="T2" s="319"/>
      <c r="U2" s="319"/>
      <c r="V2" s="319"/>
      <c r="W2" s="319"/>
      <c r="X2" s="319"/>
      <c r="Y2" s="319"/>
      <c r="Z2" s="319"/>
      <c r="AA2" s="319"/>
      <c r="AB2" s="319"/>
      <c r="AC2" s="319"/>
      <c r="AD2" s="34"/>
      <c r="AE2" s="35"/>
      <c r="AF2" s="34"/>
      <c r="AG2" s="34"/>
    </row>
    <row r="3" spans="1:36" ht="12" customHeight="1" x14ac:dyDescent="0.15">
      <c r="A3" s="30"/>
      <c r="B3" s="307"/>
      <c r="C3" s="307"/>
      <c r="D3" s="307"/>
      <c r="E3" s="307"/>
      <c r="F3" s="307"/>
      <c r="G3" s="307"/>
      <c r="H3" s="307"/>
      <c r="I3" s="307"/>
      <c r="J3" s="307"/>
      <c r="K3" s="307"/>
      <c r="L3" s="307"/>
      <c r="M3" s="307"/>
      <c r="N3" s="307"/>
      <c r="O3" s="307"/>
      <c r="P3" s="132"/>
      <c r="Q3" s="132"/>
      <c r="R3" s="319"/>
      <c r="S3" s="319"/>
      <c r="T3" s="319"/>
      <c r="U3" s="319"/>
      <c r="V3" s="319"/>
      <c r="W3" s="319"/>
      <c r="X3" s="319"/>
      <c r="Y3" s="319"/>
      <c r="Z3" s="319"/>
      <c r="AA3" s="319"/>
      <c r="AB3" s="319"/>
      <c r="AC3" s="319"/>
      <c r="AD3" s="34"/>
      <c r="AE3" s="35"/>
      <c r="AF3" s="34"/>
      <c r="AG3" s="34"/>
    </row>
    <row r="4" spans="1:36" ht="13.5" customHeight="1" x14ac:dyDescent="0.15">
      <c r="A4" s="30"/>
      <c r="B4" s="308" t="s">
        <v>25</v>
      </c>
      <c r="C4" s="308"/>
      <c r="D4" s="308"/>
      <c r="E4" s="308"/>
      <c r="F4" s="308"/>
      <c r="G4" s="308"/>
      <c r="H4" s="308"/>
      <c r="I4" s="308"/>
      <c r="J4" s="308"/>
      <c r="K4" s="308"/>
      <c r="L4" s="308"/>
      <c r="M4" s="308"/>
      <c r="N4" s="308"/>
      <c r="O4" s="308"/>
      <c r="P4" s="132"/>
      <c r="Q4" s="132"/>
      <c r="R4" s="319"/>
      <c r="S4" s="319"/>
      <c r="T4" s="319"/>
      <c r="U4" s="319"/>
      <c r="V4" s="319"/>
      <c r="W4" s="319"/>
      <c r="X4" s="319"/>
      <c r="Y4" s="319"/>
      <c r="Z4" s="319"/>
      <c r="AA4" s="319"/>
      <c r="AB4" s="319"/>
      <c r="AC4" s="319"/>
      <c r="AD4" s="34"/>
      <c r="AE4" s="36" t="s">
        <v>111</v>
      </c>
      <c r="AF4" s="34"/>
      <c r="AG4" s="34"/>
    </row>
    <row r="5" spans="1:36" ht="4.5" customHeight="1" x14ac:dyDescent="0.15">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8"/>
      <c r="AE5" s="39"/>
      <c r="AF5" s="38"/>
      <c r="AG5" s="38"/>
    </row>
    <row r="6" spans="1:36" x14ac:dyDescent="0.15">
      <c r="A6" s="37"/>
      <c r="B6" s="309" t="s">
        <v>131</v>
      </c>
      <c r="C6" s="310"/>
      <c r="D6" s="313"/>
      <c r="E6" s="314"/>
      <c r="F6" s="314"/>
      <c r="G6" s="314"/>
      <c r="H6" s="314"/>
      <c r="I6" s="314"/>
      <c r="J6" s="314"/>
      <c r="K6" s="314"/>
      <c r="L6" s="314"/>
      <c r="M6" s="314"/>
      <c r="N6" s="314"/>
      <c r="O6" s="314"/>
      <c r="P6" s="314"/>
      <c r="Q6" s="314"/>
      <c r="R6" s="314"/>
      <c r="S6" s="314"/>
      <c r="T6" s="314"/>
      <c r="U6" s="314"/>
      <c r="V6" s="314"/>
      <c r="W6" s="314"/>
      <c r="X6" s="314"/>
      <c r="Y6" s="314"/>
      <c r="Z6" s="314"/>
      <c r="AA6" s="314"/>
      <c r="AB6" s="315"/>
      <c r="AC6" s="43"/>
      <c r="AD6" s="41"/>
      <c r="AE6" s="42" t="str">
        <f>IF(D6="","ERROR","OK")</f>
        <v>ERROR</v>
      </c>
      <c r="AF6" s="41"/>
      <c r="AG6" s="38"/>
      <c r="AH6" s="31" t="str">
        <f>IF(AE6="ERROR","事業者名を記入してください","")</f>
        <v>事業者名を記入してください</v>
      </c>
    </row>
    <row r="7" spans="1:36" x14ac:dyDescent="0.15">
      <c r="A7" s="37"/>
      <c r="B7" s="311"/>
      <c r="C7" s="312"/>
      <c r="D7" s="316"/>
      <c r="E7" s="317"/>
      <c r="F7" s="317"/>
      <c r="G7" s="317"/>
      <c r="H7" s="317"/>
      <c r="I7" s="317"/>
      <c r="J7" s="317"/>
      <c r="K7" s="317"/>
      <c r="L7" s="317"/>
      <c r="M7" s="317"/>
      <c r="N7" s="317"/>
      <c r="O7" s="317"/>
      <c r="P7" s="317"/>
      <c r="Q7" s="317"/>
      <c r="R7" s="317"/>
      <c r="S7" s="317"/>
      <c r="T7" s="317"/>
      <c r="U7" s="317"/>
      <c r="V7" s="317"/>
      <c r="W7" s="317"/>
      <c r="X7" s="317"/>
      <c r="Y7" s="317"/>
      <c r="Z7" s="317"/>
      <c r="AA7" s="317"/>
      <c r="AB7" s="318"/>
      <c r="AC7" s="43"/>
      <c r="AD7" s="41"/>
      <c r="AE7" s="42" t="str">
        <f>IF(D8="","ERROR","OK")</f>
        <v>ERROR</v>
      </c>
      <c r="AF7" s="41"/>
      <c r="AG7" s="38"/>
      <c r="AH7" s="31" t="str">
        <f>IF(AE7="ERROR","返礼品名を記入してください","")</f>
        <v>返礼品名を記入してください</v>
      </c>
    </row>
    <row r="8" spans="1:36" ht="13.5" customHeight="1" x14ac:dyDescent="0.15">
      <c r="A8" s="30"/>
      <c r="B8" s="270" t="s">
        <v>17</v>
      </c>
      <c r="C8" s="271"/>
      <c r="D8" s="297"/>
      <c r="E8" s="298"/>
      <c r="F8" s="298"/>
      <c r="G8" s="298"/>
      <c r="H8" s="298"/>
      <c r="I8" s="298"/>
      <c r="J8" s="298"/>
      <c r="K8" s="298"/>
      <c r="L8" s="298"/>
      <c r="M8" s="298"/>
      <c r="N8" s="298"/>
      <c r="O8" s="298"/>
      <c r="P8" s="298"/>
      <c r="Q8" s="298"/>
      <c r="R8" s="298"/>
      <c r="S8" s="298"/>
      <c r="T8" s="298"/>
      <c r="U8" s="298"/>
      <c r="V8" s="301" t="s">
        <v>46</v>
      </c>
      <c r="W8" s="301"/>
      <c r="X8" s="301"/>
      <c r="Y8" s="301"/>
      <c r="Z8" s="303"/>
      <c r="AA8" s="303"/>
      <c r="AB8" s="304"/>
      <c r="AC8" s="44"/>
      <c r="AE8" s="42"/>
      <c r="AF8" s="45"/>
    </row>
    <row r="9" spans="1:36" ht="13.5" customHeight="1" x14ac:dyDescent="0.15">
      <c r="A9" s="30"/>
      <c r="B9" s="295"/>
      <c r="C9" s="296"/>
      <c r="D9" s="299"/>
      <c r="E9" s="300"/>
      <c r="F9" s="300"/>
      <c r="G9" s="300"/>
      <c r="H9" s="300"/>
      <c r="I9" s="300"/>
      <c r="J9" s="300"/>
      <c r="K9" s="300"/>
      <c r="L9" s="300"/>
      <c r="M9" s="300"/>
      <c r="N9" s="300"/>
      <c r="O9" s="300"/>
      <c r="P9" s="300"/>
      <c r="Q9" s="300"/>
      <c r="R9" s="300"/>
      <c r="S9" s="300"/>
      <c r="T9" s="300"/>
      <c r="U9" s="300"/>
      <c r="V9" s="302"/>
      <c r="W9" s="302"/>
      <c r="X9" s="302"/>
      <c r="Y9" s="302"/>
      <c r="Z9" s="305"/>
      <c r="AA9" s="305"/>
      <c r="AB9" s="306"/>
      <c r="AC9" s="44"/>
      <c r="AE9" s="42"/>
      <c r="AF9" s="45"/>
    </row>
    <row r="10" spans="1:36" ht="8.1" customHeight="1" x14ac:dyDescent="0.15">
      <c r="A10" s="30"/>
      <c r="B10" s="221" t="s">
        <v>118</v>
      </c>
      <c r="C10" s="222"/>
      <c r="D10" s="388"/>
      <c r="E10" s="389"/>
      <c r="F10" s="389"/>
      <c r="G10" s="389"/>
      <c r="H10" s="389"/>
      <c r="I10" s="390"/>
      <c r="J10" s="378" t="s">
        <v>54</v>
      </c>
      <c r="K10" s="379" t="s">
        <v>226</v>
      </c>
      <c r="L10" s="380"/>
      <c r="M10" s="380"/>
      <c r="N10" s="380"/>
      <c r="O10" s="380"/>
      <c r="P10" s="380"/>
      <c r="Q10" s="381"/>
      <c r="R10" s="397" t="s">
        <v>227</v>
      </c>
      <c r="S10" s="398"/>
      <c r="T10" s="398"/>
      <c r="U10" s="399"/>
      <c r="V10" s="406" t="str">
        <f>IF(D10="","",ROUNDUP(D10/0.25,-3))</f>
        <v/>
      </c>
      <c r="W10" s="406"/>
      <c r="X10" s="406"/>
      <c r="Y10" s="406"/>
      <c r="Z10" s="406"/>
      <c r="AA10" s="406"/>
      <c r="AB10" s="409" t="s">
        <v>54</v>
      </c>
      <c r="AC10" s="30"/>
      <c r="AE10" s="42"/>
      <c r="AH10" s="49"/>
    </row>
    <row r="11" spans="1:36" ht="13.5" customHeight="1" x14ac:dyDescent="0.15">
      <c r="A11" s="30"/>
      <c r="B11" s="223"/>
      <c r="C11" s="224"/>
      <c r="D11" s="391"/>
      <c r="E11" s="392"/>
      <c r="F11" s="392"/>
      <c r="G11" s="392"/>
      <c r="H11" s="392"/>
      <c r="I11" s="393"/>
      <c r="J11" s="353"/>
      <c r="K11" s="382"/>
      <c r="L11" s="383"/>
      <c r="M11" s="383"/>
      <c r="N11" s="383"/>
      <c r="O11" s="383"/>
      <c r="P11" s="383"/>
      <c r="Q11" s="384"/>
      <c r="R11" s="400"/>
      <c r="S11" s="401"/>
      <c r="T11" s="401"/>
      <c r="U11" s="402"/>
      <c r="V11" s="407"/>
      <c r="W11" s="407"/>
      <c r="X11" s="407"/>
      <c r="Y11" s="407"/>
      <c r="Z11" s="407"/>
      <c r="AA11" s="407"/>
      <c r="AB11" s="410"/>
      <c r="AC11" s="50"/>
      <c r="AE11" s="42" t="str">
        <f>IF(D10="","ERROR","")</f>
        <v>ERROR</v>
      </c>
      <c r="AH11" s="31" t="str">
        <f>IF(AE11="ERROR","返礼品の提案金額を記入してください","")</f>
        <v>返礼品の提案金額を記入してください</v>
      </c>
      <c r="AJ11" s="31" t="s">
        <v>72</v>
      </c>
    </row>
    <row r="12" spans="1:36" ht="13.5" customHeight="1" x14ac:dyDescent="0.15">
      <c r="A12" s="30"/>
      <c r="B12" s="223"/>
      <c r="C12" s="224"/>
      <c r="D12" s="394"/>
      <c r="E12" s="395"/>
      <c r="F12" s="395"/>
      <c r="G12" s="395"/>
      <c r="H12" s="395"/>
      <c r="I12" s="396"/>
      <c r="J12" s="365"/>
      <c r="K12" s="385"/>
      <c r="L12" s="386"/>
      <c r="M12" s="386"/>
      <c r="N12" s="386"/>
      <c r="O12" s="386"/>
      <c r="P12" s="386"/>
      <c r="Q12" s="387"/>
      <c r="R12" s="403"/>
      <c r="S12" s="404"/>
      <c r="T12" s="404"/>
      <c r="U12" s="405"/>
      <c r="V12" s="408"/>
      <c r="W12" s="408"/>
      <c r="X12" s="408"/>
      <c r="Y12" s="408"/>
      <c r="Z12" s="408"/>
      <c r="AA12" s="408"/>
      <c r="AB12" s="411"/>
      <c r="AC12" s="50"/>
      <c r="AE12" s="42"/>
      <c r="AJ12" s="31" t="s">
        <v>73</v>
      </c>
    </row>
    <row r="13" spans="1:36" ht="13.5" customHeight="1" x14ac:dyDescent="0.15">
      <c r="A13" s="30"/>
      <c r="B13" s="270" t="s">
        <v>119</v>
      </c>
      <c r="C13" s="271"/>
      <c r="D13" s="264" t="s">
        <v>23</v>
      </c>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6"/>
      <c r="AC13" s="30"/>
      <c r="AE13" s="42"/>
    </row>
    <row r="14" spans="1:36" ht="13.5" customHeight="1" x14ac:dyDescent="0.15">
      <c r="A14" s="30"/>
      <c r="B14" s="272"/>
      <c r="C14" s="273"/>
      <c r="D14" s="267"/>
      <c r="E14" s="268"/>
      <c r="F14" s="268"/>
      <c r="G14" s="268"/>
      <c r="H14" s="268"/>
      <c r="I14" s="268"/>
      <c r="J14" s="268"/>
      <c r="K14" s="268"/>
      <c r="L14" s="268"/>
      <c r="M14" s="268"/>
      <c r="N14" s="268"/>
      <c r="O14" s="268"/>
      <c r="P14" s="268"/>
      <c r="Q14" s="268"/>
      <c r="R14" s="268"/>
      <c r="S14" s="268"/>
      <c r="T14" s="268"/>
      <c r="U14" s="268"/>
      <c r="V14" s="268"/>
      <c r="W14" s="268"/>
      <c r="X14" s="268"/>
      <c r="Y14" s="268"/>
      <c r="Z14" s="268"/>
      <c r="AA14" s="268"/>
      <c r="AB14" s="269"/>
      <c r="AC14" s="30"/>
      <c r="AE14" s="42"/>
    </row>
    <row r="15" spans="1:36" ht="13.5" customHeight="1" x14ac:dyDescent="0.15">
      <c r="A15" s="30"/>
      <c r="B15" s="272"/>
      <c r="C15" s="273"/>
      <c r="D15" s="267"/>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9"/>
      <c r="AC15" s="30"/>
      <c r="AE15" s="42"/>
    </row>
    <row r="16" spans="1:36" ht="13.5" customHeight="1" x14ac:dyDescent="0.15">
      <c r="A16" s="30"/>
      <c r="B16" s="272"/>
      <c r="C16" s="273"/>
      <c r="D16" s="284" t="s">
        <v>82</v>
      </c>
      <c r="E16" s="285"/>
      <c r="F16" s="285"/>
      <c r="G16" s="285"/>
      <c r="H16" s="285"/>
      <c r="I16" s="285"/>
      <c r="J16" s="285"/>
      <c r="K16" s="285"/>
      <c r="L16" s="285"/>
      <c r="M16" s="285"/>
      <c r="N16" s="285"/>
      <c r="O16" s="285"/>
      <c r="P16" s="285"/>
      <c r="Q16" s="52"/>
      <c r="R16" s="52"/>
      <c r="S16" s="52"/>
      <c r="T16" s="52"/>
      <c r="U16" s="52"/>
      <c r="V16" s="52"/>
      <c r="W16" s="52"/>
      <c r="X16" s="52"/>
      <c r="Y16" s="52"/>
      <c r="Z16" s="52"/>
      <c r="AA16" s="52"/>
      <c r="AB16" s="53"/>
      <c r="AC16" s="30"/>
      <c r="AE16" s="42"/>
    </row>
    <row r="17" spans="1:45" ht="13.5" customHeight="1" x14ac:dyDescent="0.15">
      <c r="A17" s="30"/>
      <c r="B17" s="272"/>
      <c r="C17" s="273"/>
      <c r="D17" s="286" t="s">
        <v>70</v>
      </c>
      <c r="E17" s="287"/>
      <c r="F17" s="287"/>
      <c r="G17" s="287"/>
      <c r="H17" s="287"/>
      <c r="I17" s="287"/>
      <c r="J17" s="287"/>
      <c r="K17" s="287"/>
      <c r="L17" s="287"/>
      <c r="M17" s="287"/>
      <c r="N17" s="287"/>
      <c r="O17" s="287"/>
      <c r="P17" s="287"/>
      <c r="Q17" s="3" t="s">
        <v>61</v>
      </c>
      <c r="R17" s="54"/>
      <c r="S17" s="288" t="s">
        <v>55</v>
      </c>
      <c r="T17" s="288"/>
      <c r="U17" s="288"/>
      <c r="V17" s="288"/>
      <c r="W17" s="288"/>
      <c r="X17" s="288"/>
      <c r="Y17" s="288"/>
      <c r="Z17" s="288"/>
      <c r="AA17" s="288"/>
      <c r="AB17" s="289"/>
      <c r="AC17" s="30"/>
      <c r="AE17" s="42"/>
    </row>
    <row r="18" spans="1:45" ht="13.5" customHeight="1" x14ac:dyDescent="0.15">
      <c r="A18" s="30"/>
      <c r="B18" s="272"/>
      <c r="C18" s="273"/>
      <c r="D18" s="286" t="s">
        <v>74</v>
      </c>
      <c r="E18" s="287"/>
      <c r="F18" s="287"/>
      <c r="G18" s="287"/>
      <c r="H18" s="287"/>
      <c r="I18" s="287"/>
      <c r="J18" s="287"/>
      <c r="K18" s="287"/>
      <c r="L18" s="287"/>
      <c r="M18" s="287"/>
      <c r="N18" s="287"/>
      <c r="O18" s="287"/>
      <c r="P18" s="287"/>
      <c r="Q18" s="3" t="s">
        <v>61</v>
      </c>
      <c r="R18" s="54"/>
      <c r="S18" s="288" t="s">
        <v>55</v>
      </c>
      <c r="T18" s="288"/>
      <c r="U18" s="288"/>
      <c r="V18" s="288"/>
      <c r="W18" s="288"/>
      <c r="X18" s="288"/>
      <c r="Y18" s="288"/>
      <c r="Z18" s="288"/>
      <c r="AA18" s="288"/>
      <c r="AB18" s="289"/>
      <c r="AC18" s="30"/>
      <c r="AE18" s="42"/>
      <c r="AJ18" s="210"/>
      <c r="AK18" s="210"/>
      <c r="AL18" s="210"/>
      <c r="AM18" s="210"/>
      <c r="AN18" s="210"/>
      <c r="AO18" s="210"/>
      <c r="AP18" s="210"/>
      <c r="AQ18" s="210"/>
      <c r="AR18" s="210"/>
      <c r="AS18" s="210"/>
    </row>
    <row r="19" spans="1:45" ht="13.5" customHeight="1" x14ac:dyDescent="0.15">
      <c r="A19" s="30"/>
      <c r="B19" s="272"/>
      <c r="C19" s="273"/>
      <c r="D19" s="260" t="s">
        <v>163</v>
      </c>
      <c r="E19" s="233"/>
      <c r="F19" s="233"/>
      <c r="G19" s="233"/>
      <c r="H19" s="233"/>
      <c r="I19" s="233"/>
      <c r="J19" s="233"/>
      <c r="K19" s="233"/>
      <c r="L19" s="233"/>
      <c r="M19" s="233"/>
      <c r="N19" s="233"/>
      <c r="O19" s="233"/>
      <c r="P19" s="233"/>
      <c r="Q19" s="369"/>
      <c r="R19" s="369"/>
      <c r="S19" s="369"/>
      <c r="T19" s="369"/>
      <c r="U19" s="369"/>
      <c r="V19" s="369"/>
      <c r="W19" s="369"/>
      <c r="X19" s="369"/>
      <c r="Y19" s="369"/>
      <c r="Z19" s="369"/>
      <c r="AA19" s="369"/>
      <c r="AB19" s="370"/>
      <c r="AC19" s="30"/>
      <c r="AE19" s="42"/>
      <c r="AJ19" s="262"/>
      <c r="AK19" s="262"/>
      <c r="AL19" s="262"/>
      <c r="AM19" s="262"/>
      <c r="AN19" s="263"/>
      <c r="AO19" s="263"/>
      <c r="AP19" s="263"/>
      <c r="AQ19" s="263"/>
      <c r="AR19" s="263"/>
      <c r="AS19" s="263"/>
    </row>
    <row r="20" spans="1:45" ht="13.5" customHeight="1" x14ac:dyDescent="0.15">
      <c r="A20" s="30"/>
      <c r="B20" s="272"/>
      <c r="C20" s="273"/>
      <c r="D20" s="260"/>
      <c r="E20" s="233"/>
      <c r="F20" s="233"/>
      <c r="G20" s="233"/>
      <c r="H20" s="233"/>
      <c r="I20" s="233"/>
      <c r="J20" s="233"/>
      <c r="K20" s="233"/>
      <c r="L20" s="233"/>
      <c r="M20" s="233"/>
      <c r="N20" s="233"/>
      <c r="O20" s="233"/>
      <c r="P20" s="233"/>
      <c r="Q20" s="369"/>
      <c r="R20" s="369"/>
      <c r="S20" s="369"/>
      <c r="T20" s="369"/>
      <c r="U20" s="369"/>
      <c r="V20" s="369"/>
      <c r="W20" s="369"/>
      <c r="X20" s="369"/>
      <c r="Y20" s="369"/>
      <c r="Z20" s="369"/>
      <c r="AA20" s="369"/>
      <c r="AB20" s="370"/>
      <c r="AC20" s="30"/>
      <c r="AE20" s="42"/>
      <c r="AJ20" s="100"/>
      <c r="AK20" s="100"/>
      <c r="AL20" s="100"/>
      <c r="AM20" s="100"/>
      <c r="AN20" s="99"/>
      <c r="AO20" s="99"/>
      <c r="AP20" s="99"/>
      <c r="AQ20" s="99"/>
      <c r="AR20" s="99"/>
      <c r="AS20" s="99"/>
    </row>
    <row r="21" spans="1:45" ht="8.1" customHeight="1" x14ac:dyDescent="0.15">
      <c r="A21" s="30"/>
      <c r="B21" s="272"/>
      <c r="C21" s="273"/>
      <c r="D21" s="55"/>
      <c r="E21" s="48"/>
      <c r="F21" s="48"/>
      <c r="G21" s="48"/>
      <c r="H21" s="48"/>
      <c r="I21" s="48"/>
      <c r="J21" s="48"/>
      <c r="K21" s="48"/>
      <c r="L21" s="48"/>
      <c r="M21" s="48"/>
      <c r="N21" s="48"/>
      <c r="O21" s="48"/>
      <c r="P21" s="48"/>
      <c r="Q21" s="4"/>
      <c r="R21" s="4"/>
      <c r="S21" s="4"/>
      <c r="T21" s="4"/>
      <c r="U21" s="4"/>
      <c r="V21" s="4"/>
      <c r="W21" s="4"/>
      <c r="X21" s="4"/>
      <c r="Y21" s="4"/>
      <c r="Z21" s="4"/>
      <c r="AA21" s="4"/>
      <c r="AB21" s="56"/>
      <c r="AC21" s="30"/>
      <c r="AE21" s="42"/>
      <c r="AJ21" s="100"/>
      <c r="AK21" s="100"/>
      <c r="AL21" s="100"/>
      <c r="AM21" s="262"/>
      <c r="AN21" s="262"/>
      <c r="AO21" s="262"/>
      <c r="AP21" s="262"/>
      <c r="AQ21" s="263"/>
      <c r="AR21" s="263"/>
      <c r="AS21" s="263"/>
    </row>
    <row r="22" spans="1:45" ht="12.95" customHeight="1" x14ac:dyDescent="0.15">
      <c r="A22" s="30"/>
      <c r="B22" s="272"/>
      <c r="C22" s="273"/>
      <c r="D22" s="55"/>
      <c r="E22" s="371" t="s">
        <v>76</v>
      </c>
      <c r="F22" s="372"/>
      <c r="G22" s="372"/>
      <c r="H22" s="372"/>
      <c r="I22" s="372"/>
      <c r="J22" s="372"/>
      <c r="K22" s="373"/>
      <c r="L22" s="371" t="s">
        <v>75</v>
      </c>
      <c r="M22" s="372"/>
      <c r="N22" s="374"/>
      <c r="O22" s="375" t="s">
        <v>79</v>
      </c>
      <c r="P22" s="376"/>
      <c r="Q22" s="376"/>
      <c r="R22" s="376"/>
      <c r="S22" s="376"/>
      <c r="T22" s="376"/>
      <c r="U22" s="376"/>
      <c r="V22" s="376"/>
      <c r="W22" s="376"/>
      <c r="X22" s="373"/>
      <c r="Y22" s="373"/>
      <c r="Z22" s="373"/>
      <c r="AA22" s="377"/>
      <c r="AB22" s="56"/>
      <c r="AC22" s="30"/>
      <c r="AE22" s="42"/>
      <c r="AI22" s="49"/>
      <c r="AJ22" s="49"/>
      <c r="AK22" s="49"/>
      <c r="AL22" s="49"/>
      <c r="AM22" s="49"/>
      <c r="AN22" s="209"/>
      <c r="AO22" s="209"/>
      <c r="AP22" s="209"/>
      <c r="AQ22" s="209"/>
      <c r="AR22" s="209"/>
      <c r="AS22" s="99"/>
    </row>
    <row r="23" spans="1:45" ht="19.5" customHeight="1" x14ac:dyDescent="0.15">
      <c r="A23" s="30"/>
      <c r="B23" s="272"/>
      <c r="C23" s="273"/>
      <c r="D23" s="55"/>
      <c r="E23" s="277" t="s">
        <v>78</v>
      </c>
      <c r="F23" s="278"/>
      <c r="G23" s="278"/>
      <c r="H23" s="278"/>
      <c r="I23" s="278"/>
      <c r="J23" s="278"/>
      <c r="K23" s="278"/>
      <c r="L23" s="279" t="s">
        <v>42</v>
      </c>
      <c r="M23" s="280"/>
      <c r="N23" s="281"/>
      <c r="O23" s="57" t="s">
        <v>108</v>
      </c>
      <c r="P23" s="58"/>
      <c r="Q23" s="58"/>
      <c r="R23" s="59" t="s">
        <v>106</v>
      </c>
      <c r="S23" s="282"/>
      <c r="T23" s="282"/>
      <c r="U23" s="282"/>
      <c r="V23" s="282"/>
      <c r="W23" s="282"/>
      <c r="X23" s="282"/>
      <c r="Y23" s="282"/>
      <c r="Z23" s="282"/>
      <c r="AA23" s="60" t="s">
        <v>107</v>
      </c>
      <c r="AB23" s="61"/>
      <c r="AC23" s="30"/>
      <c r="AE23" s="42" t="str">
        <f>IF(W30=AJ11,IF(L23=$AJ$11,IF(S23="","ERROR","OK"),"OK"),"")</f>
        <v/>
      </c>
      <c r="AH23" s="31" t="str">
        <f>IF(AE23="ERROR","生産地が市外の場合、生産地名を記入してください","")</f>
        <v/>
      </c>
      <c r="AI23" s="49"/>
      <c r="AJ23" s="49"/>
      <c r="AK23" s="49"/>
      <c r="AL23" s="49"/>
      <c r="AM23" s="49"/>
      <c r="AN23" s="101"/>
      <c r="AO23" s="101"/>
      <c r="AP23" s="101"/>
      <c r="AQ23" s="101"/>
      <c r="AR23" s="101"/>
      <c r="AS23" s="99"/>
    </row>
    <row r="24" spans="1:45" ht="12.95" customHeight="1" x14ac:dyDescent="0.15">
      <c r="A24" s="30"/>
      <c r="B24" s="272"/>
      <c r="C24" s="273"/>
      <c r="D24" s="55"/>
      <c r="E24" s="290" t="s">
        <v>77</v>
      </c>
      <c r="F24" s="291"/>
      <c r="G24" s="291"/>
      <c r="H24" s="291"/>
      <c r="I24" s="291"/>
      <c r="J24" s="291"/>
      <c r="K24" s="291"/>
      <c r="L24" s="292" t="s">
        <v>42</v>
      </c>
      <c r="M24" s="293"/>
      <c r="N24" s="294"/>
      <c r="O24" s="57" t="s">
        <v>109</v>
      </c>
      <c r="P24" s="58"/>
      <c r="Q24" s="58"/>
      <c r="R24" s="59" t="s">
        <v>106</v>
      </c>
      <c r="S24" s="282"/>
      <c r="T24" s="282"/>
      <c r="U24" s="282"/>
      <c r="V24" s="282"/>
      <c r="W24" s="282"/>
      <c r="X24" s="282"/>
      <c r="Y24" s="282"/>
      <c r="Z24" s="282"/>
      <c r="AA24" s="60" t="s">
        <v>107</v>
      </c>
      <c r="AB24" s="62"/>
      <c r="AC24" s="30"/>
      <c r="AE24" s="42" t="str">
        <f>IF(W30=AJ11,IF(L24=$AJ$11,IF(S24="","ERROR","OK"),""),"")</f>
        <v/>
      </c>
      <c r="AH24" s="31" t="str">
        <f>IF(AE24="ERROR","加工地が市外の場合、加工地名を記入してください","")</f>
        <v/>
      </c>
      <c r="AI24" s="51"/>
      <c r="AJ24" s="210"/>
      <c r="AK24" s="210"/>
      <c r="AL24" s="210"/>
      <c r="AM24" s="210"/>
      <c r="AN24" s="210"/>
      <c r="AO24" s="210"/>
      <c r="AP24" s="210"/>
      <c r="AQ24" s="210"/>
      <c r="AR24" s="210"/>
      <c r="AS24" s="210"/>
    </row>
    <row r="25" spans="1:45" x14ac:dyDescent="0.15">
      <c r="A25" s="30"/>
      <c r="B25" s="272"/>
      <c r="C25" s="273"/>
      <c r="D25" s="55"/>
      <c r="E25" s="366" t="s">
        <v>105</v>
      </c>
      <c r="F25" s="367"/>
      <c r="G25" s="367"/>
      <c r="H25" s="367"/>
      <c r="I25" s="367"/>
      <c r="J25" s="367"/>
      <c r="K25" s="367"/>
      <c r="L25" s="59" t="s">
        <v>106</v>
      </c>
      <c r="M25" s="282"/>
      <c r="N25" s="282"/>
      <c r="O25" s="282"/>
      <c r="P25" s="282"/>
      <c r="Q25" s="282"/>
      <c r="R25" s="282"/>
      <c r="S25" s="282"/>
      <c r="T25" s="282"/>
      <c r="U25" s="282"/>
      <c r="V25" s="282"/>
      <c r="W25" s="282"/>
      <c r="X25" s="282"/>
      <c r="Y25" s="282"/>
      <c r="Z25" s="282"/>
      <c r="AA25" s="63" t="s">
        <v>107</v>
      </c>
      <c r="AB25" s="62"/>
      <c r="AC25" s="30"/>
      <c r="AE25" s="42" t="str">
        <f>IF($L$24=$AJ$12,IF(M25="","ERROR","OK"),"")</f>
        <v/>
      </c>
      <c r="AH25" s="31" t="str">
        <f>IF(AE25="ERROR","加工地が市内の場合、加工事業者名を記入してください","")</f>
        <v/>
      </c>
      <c r="AJ25" s="210"/>
      <c r="AK25" s="210"/>
      <c r="AL25" s="210"/>
      <c r="AM25" s="210"/>
      <c r="AN25" s="283"/>
      <c r="AO25" s="283"/>
      <c r="AP25" s="283"/>
      <c r="AQ25" s="283"/>
      <c r="AR25" s="283"/>
      <c r="AS25" s="283"/>
    </row>
    <row r="26" spans="1:45" x14ac:dyDescent="0.15">
      <c r="A26" s="30"/>
      <c r="B26" s="272"/>
      <c r="C26" s="273"/>
      <c r="D26" s="55"/>
      <c r="E26" s="368" t="s">
        <v>81</v>
      </c>
      <c r="F26" s="368"/>
      <c r="G26" s="368"/>
      <c r="H26" s="368"/>
      <c r="I26" s="368"/>
      <c r="J26" s="368"/>
      <c r="K26" s="368"/>
      <c r="L26" s="368"/>
      <c r="M26" s="368"/>
      <c r="N26" s="368"/>
      <c r="O26" s="368"/>
      <c r="P26" s="368"/>
      <c r="Q26" s="368"/>
      <c r="R26" s="368"/>
      <c r="S26" s="368"/>
      <c r="T26" s="368"/>
      <c r="U26" s="368"/>
      <c r="V26" s="368"/>
      <c r="W26" s="368"/>
      <c r="X26" s="64"/>
      <c r="Y26" s="64"/>
      <c r="Z26" s="64"/>
      <c r="AA26" s="65"/>
      <c r="AB26" s="62"/>
      <c r="AC26" s="30"/>
      <c r="AE26" s="66" t="str">
        <f>IF(W30=AJ11,IF(L23=AJ11,IF(L24=AJ11,"ERROR",""),""),"")</f>
        <v/>
      </c>
      <c r="AF26" s="67"/>
      <c r="AG26" s="67"/>
      <c r="AH26" s="31" t="str">
        <f>IF(AE26="ERROR","「生産地」「加工地」のいずれかが釧路市内である必要があります","")</f>
        <v/>
      </c>
    </row>
    <row r="27" spans="1:45" ht="13.5" customHeight="1" x14ac:dyDescent="0.15">
      <c r="A27" s="30"/>
      <c r="B27" s="272"/>
      <c r="C27" s="273"/>
      <c r="D27" s="55"/>
      <c r="E27" s="30" t="s">
        <v>80</v>
      </c>
      <c r="F27" s="30"/>
      <c r="G27" s="30"/>
      <c r="H27" s="30"/>
      <c r="I27" s="30"/>
      <c r="J27" s="30"/>
      <c r="K27" s="30"/>
      <c r="L27" s="30"/>
      <c r="M27" s="30"/>
      <c r="N27" s="30"/>
      <c r="O27" s="30"/>
      <c r="P27" s="30"/>
      <c r="Q27" s="30"/>
      <c r="R27" s="30"/>
      <c r="S27" s="30"/>
      <c r="T27" s="30"/>
      <c r="U27" s="30"/>
      <c r="V27" s="30"/>
      <c r="W27" s="30"/>
      <c r="X27" s="30"/>
      <c r="Y27" s="30"/>
      <c r="Z27" s="30"/>
      <c r="AA27" s="30"/>
      <c r="AB27" s="62"/>
      <c r="AC27" s="30"/>
      <c r="AE27" s="42"/>
    </row>
    <row r="28" spans="1:45" ht="13.5" customHeight="1" x14ac:dyDescent="0.15">
      <c r="A28" s="30"/>
      <c r="B28" s="272"/>
      <c r="C28" s="273"/>
      <c r="D28" s="55"/>
      <c r="E28" s="68"/>
      <c r="F28" s="274"/>
      <c r="G28" s="275"/>
      <c r="H28" s="275"/>
      <c r="I28" s="275"/>
      <c r="J28" s="275"/>
      <c r="K28" s="275"/>
      <c r="L28" s="275"/>
      <c r="M28" s="275"/>
      <c r="N28" s="275"/>
      <c r="O28" s="275"/>
      <c r="P28" s="275"/>
      <c r="Q28" s="275"/>
      <c r="R28" s="275"/>
      <c r="S28" s="275"/>
      <c r="T28" s="275"/>
      <c r="U28" s="275"/>
      <c r="V28" s="275"/>
      <c r="W28" s="275"/>
      <c r="X28" s="275"/>
      <c r="Y28" s="275"/>
      <c r="Z28" s="275"/>
      <c r="AA28" s="69"/>
      <c r="AB28" s="62"/>
      <c r="AC28" s="30"/>
      <c r="AE28" s="42"/>
    </row>
    <row r="29" spans="1:45" ht="13.5" customHeight="1" x14ac:dyDescent="0.15">
      <c r="A29" s="30"/>
      <c r="B29" s="272"/>
      <c r="C29" s="273"/>
      <c r="D29" s="55"/>
      <c r="E29" s="70"/>
      <c r="F29" s="275"/>
      <c r="G29" s="275"/>
      <c r="H29" s="275"/>
      <c r="I29" s="275"/>
      <c r="J29" s="275"/>
      <c r="K29" s="275"/>
      <c r="L29" s="275"/>
      <c r="M29" s="275"/>
      <c r="N29" s="275"/>
      <c r="O29" s="275"/>
      <c r="P29" s="275"/>
      <c r="Q29" s="275"/>
      <c r="R29" s="275"/>
      <c r="S29" s="275"/>
      <c r="T29" s="275"/>
      <c r="U29" s="275"/>
      <c r="V29" s="275"/>
      <c r="W29" s="275"/>
      <c r="X29" s="275"/>
      <c r="Y29" s="275"/>
      <c r="Z29" s="275"/>
      <c r="AA29" s="69"/>
      <c r="AB29" s="62"/>
      <c r="AC29" s="30"/>
      <c r="AE29" s="42"/>
    </row>
    <row r="30" spans="1:45" ht="15" customHeight="1" x14ac:dyDescent="0.15">
      <c r="A30" s="30"/>
      <c r="B30" s="272"/>
      <c r="C30" s="273"/>
      <c r="D30" s="351" t="s">
        <v>71</v>
      </c>
      <c r="E30" s="349"/>
      <c r="F30" s="349"/>
      <c r="G30" s="349"/>
      <c r="H30" s="349"/>
      <c r="I30" s="352"/>
      <c r="J30" s="119"/>
      <c r="K30" s="349" t="s">
        <v>199</v>
      </c>
      <c r="L30" s="349"/>
      <c r="M30" s="349"/>
      <c r="N30" s="349"/>
      <c r="O30" s="349"/>
      <c r="P30" s="349"/>
      <c r="Q30" s="349"/>
      <c r="R30" s="349"/>
      <c r="S30" s="349"/>
      <c r="T30" s="79" t="s">
        <v>42</v>
      </c>
      <c r="U30" s="128"/>
      <c r="V30" s="350" t="s">
        <v>200</v>
      </c>
      <c r="W30" s="350"/>
      <c r="X30" s="350"/>
      <c r="Y30" s="350"/>
      <c r="Z30" s="350"/>
      <c r="AA30" s="350"/>
      <c r="AB30" s="129"/>
      <c r="AC30" s="30"/>
      <c r="AE30" s="42"/>
    </row>
    <row r="31" spans="1:45" ht="7.5" customHeight="1" x14ac:dyDescent="0.15">
      <c r="A31" s="30"/>
      <c r="B31" s="272"/>
      <c r="C31" s="273"/>
      <c r="D31" s="354" t="s">
        <v>15</v>
      </c>
      <c r="E31" s="355"/>
      <c r="F31" s="355"/>
      <c r="G31" s="355"/>
      <c r="H31" s="356"/>
      <c r="I31" s="98"/>
      <c r="J31" s="98"/>
      <c r="K31" s="98"/>
      <c r="L31" s="98"/>
      <c r="M31" s="98"/>
      <c r="N31" s="98"/>
      <c r="O31" s="98"/>
      <c r="P31" s="98"/>
      <c r="Q31" s="74"/>
      <c r="R31" s="74"/>
      <c r="S31" s="74"/>
      <c r="T31" s="74"/>
      <c r="U31" s="74"/>
      <c r="V31" s="74"/>
      <c r="W31" s="74"/>
      <c r="X31" s="74"/>
      <c r="Y31" s="74"/>
      <c r="Z31" s="74"/>
      <c r="AA31" s="74"/>
      <c r="AB31" s="76"/>
      <c r="AC31" s="30"/>
      <c r="AE31" s="42"/>
    </row>
    <row r="32" spans="1:45" ht="13.5" customHeight="1" x14ac:dyDescent="0.15">
      <c r="A32" s="30"/>
      <c r="B32" s="272"/>
      <c r="C32" s="273"/>
      <c r="D32" s="357"/>
      <c r="E32" s="358"/>
      <c r="F32" s="358"/>
      <c r="G32" s="358"/>
      <c r="H32" s="359"/>
      <c r="I32" s="96"/>
      <c r="J32" s="3" t="s">
        <v>42</v>
      </c>
      <c r="K32" s="353" t="s">
        <v>47</v>
      </c>
      <c r="L32" s="353"/>
      <c r="M32" s="353"/>
      <c r="N32" s="353"/>
      <c r="O32" s="30"/>
      <c r="P32" s="3" t="s">
        <v>42</v>
      </c>
      <c r="Q32" s="353" t="s">
        <v>43</v>
      </c>
      <c r="R32" s="353"/>
      <c r="S32" s="353"/>
      <c r="T32" s="353"/>
      <c r="U32" s="96"/>
      <c r="V32" s="3" t="s">
        <v>42</v>
      </c>
      <c r="W32" s="353" t="s">
        <v>44</v>
      </c>
      <c r="X32" s="353"/>
      <c r="Y32" s="353"/>
      <c r="Z32" s="353"/>
      <c r="AA32" s="30"/>
      <c r="AB32" s="71"/>
      <c r="AC32" s="30"/>
      <c r="AE32" s="42" t="str">
        <f>IF(J32=AJ11,IF(P32=AJ11,IF(V32=AJ11,IF(J34=AJ11,"ERROR","OK"),"OK"),"OK"),"OK")</f>
        <v>ERROR</v>
      </c>
      <c r="AF32" s="40"/>
      <c r="AH32" s="31" t="str">
        <f>IF(AE32="ERROR","賞味・消費・使用期限等にチェックが入っていません","")</f>
        <v>賞味・消費・使用期限等にチェックが入っていません</v>
      </c>
      <c r="AI32" s="14"/>
      <c r="AJ32" s="276"/>
      <c r="AK32" s="276"/>
    </row>
    <row r="33" spans="1:37" ht="13.5" customHeight="1" x14ac:dyDescent="0.15">
      <c r="A33" s="30"/>
      <c r="B33" s="272"/>
      <c r="C33" s="273"/>
      <c r="D33" s="357"/>
      <c r="E33" s="358"/>
      <c r="F33" s="358"/>
      <c r="G33" s="358"/>
      <c r="H33" s="359"/>
      <c r="I33" s="96"/>
      <c r="J33" s="30" t="s">
        <v>56</v>
      </c>
      <c r="K33" s="363"/>
      <c r="L33" s="363"/>
      <c r="M33" s="363"/>
      <c r="N33" s="363"/>
      <c r="O33" s="363"/>
      <c r="P33" s="363"/>
      <c r="Q33" s="363"/>
      <c r="R33" s="363"/>
      <c r="S33" s="363"/>
      <c r="T33" s="363"/>
      <c r="U33" s="363"/>
      <c r="V33" s="363"/>
      <c r="W33" s="363"/>
      <c r="X33" s="363"/>
      <c r="Y33" s="363"/>
      <c r="Z33" s="363"/>
      <c r="AA33" s="30" t="s">
        <v>59</v>
      </c>
      <c r="AB33" s="71"/>
      <c r="AC33" s="43"/>
      <c r="AD33" s="40"/>
      <c r="AE33" s="42" t="str">
        <f>IF(J34=AJ11,IF(K33="","ERROR","OK"),"")</f>
        <v>ERROR</v>
      </c>
      <c r="AF33" s="40"/>
      <c r="AH33" s="31" t="str">
        <f>IF(AE33="ERROR","到着後○日以内等、具体的に記入してください","")</f>
        <v>到着後○日以内等、具体的に記入してください</v>
      </c>
      <c r="AI33" s="14"/>
      <c r="AJ33" s="276"/>
      <c r="AK33" s="276"/>
    </row>
    <row r="34" spans="1:37" ht="13.5" customHeight="1" x14ac:dyDescent="0.15">
      <c r="A34" s="30"/>
      <c r="B34" s="272"/>
      <c r="C34" s="273"/>
      <c r="D34" s="360"/>
      <c r="E34" s="361"/>
      <c r="F34" s="361"/>
      <c r="G34" s="361"/>
      <c r="H34" s="362"/>
      <c r="I34" s="97"/>
      <c r="J34" s="120" t="s">
        <v>42</v>
      </c>
      <c r="K34" s="365" t="s">
        <v>45</v>
      </c>
      <c r="L34" s="365"/>
      <c r="M34" s="365"/>
      <c r="N34" s="365"/>
      <c r="O34" s="121"/>
      <c r="P34" s="121"/>
      <c r="Q34" s="121"/>
      <c r="R34" s="97"/>
      <c r="S34" s="97"/>
      <c r="T34" s="97"/>
      <c r="U34" s="97"/>
      <c r="V34" s="97"/>
      <c r="W34" s="97"/>
      <c r="X34" s="97"/>
      <c r="Y34" s="121"/>
      <c r="Z34" s="122"/>
      <c r="AA34" s="122"/>
      <c r="AB34" s="95"/>
      <c r="AC34" s="43"/>
      <c r="AD34" s="40"/>
      <c r="AE34" s="72" t="str">
        <f>IF(COUNTIF($J$32:$V$34,$AJ$12)&gt;1,"ERROR","")</f>
        <v/>
      </c>
      <c r="AF34" s="40"/>
      <c r="AH34" s="31" t="str">
        <f>IF(AE34="ERROR","賞味・消費・使用期限等が２つ以上チェックされています","")</f>
        <v/>
      </c>
    </row>
    <row r="35" spans="1:37" ht="15.75" customHeight="1" x14ac:dyDescent="0.15">
      <c r="A35" s="30"/>
      <c r="B35" s="354" t="s">
        <v>123</v>
      </c>
      <c r="C35" s="356"/>
      <c r="D35" s="354" t="s">
        <v>126</v>
      </c>
      <c r="E35" s="355"/>
      <c r="F35" s="355"/>
      <c r="G35" s="355"/>
      <c r="H35" s="356"/>
      <c r="I35" s="84"/>
      <c r="J35" s="364" t="s">
        <v>232</v>
      </c>
      <c r="K35" s="364"/>
      <c r="L35" s="364"/>
      <c r="M35" s="364"/>
      <c r="N35" s="364"/>
      <c r="O35" s="130" t="s">
        <v>233</v>
      </c>
      <c r="P35" s="130"/>
      <c r="Q35" s="130"/>
      <c r="R35" s="130"/>
      <c r="S35" s="130"/>
      <c r="T35" s="130"/>
      <c r="U35" s="130"/>
      <c r="V35" s="130"/>
      <c r="W35" s="130"/>
      <c r="X35" s="130"/>
      <c r="Y35" s="130"/>
      <c r="Z35" s="130"/>
      <c r="AA35" s="130"/>
      <c r="AB35" s="47"/>
      <c r="AC35" s="43"/>
      <c r="AD35" s="40"/>
      <c r="AE35" s="42" t="str">
        <f>IF(M35="","ERROR","OK")</f>
        <v>ERROR</v>
      </c>
      <c r="AF35" s="40"/>
      <c r="AH35" s="31" t="str">
        <f>IF(AE35="ERROR","出荷タイミングが入力されていません","")</f>
        <v>出荷タイミングが入力されていません</v>
      </c>
    </row>
    <row r="36" spans="1:37" ht="13.5" customHeight="1" x14ac:dyDescent="0.15">
      <c r="A36" s="30"/>
      <c r="B36" s="357"/>
      <c r="C36" s="359"/>
      <c r="D36" s="330" t="s">
        <v>120</v>
      </c>
      <c r="E36" s="331"/>
      <c r="F36" s="331"/>
      <c r="G36" s="331"/>
      <c r="H36" s="332"/>
      <c r="I36" s="75"/>
      <c r="J36" s="79" t="s">
        <v>42</v>
      </c>
      <c r="K36" s="74"/>
      <c r="L36" s="336" t="s">
        <v>28</v>
      </c>
      <c r="M36" s="336"/>
      <c r="N36" s="74"/>
      <c r="O36" s="74"/>
      <c r="P36" s="74"/>
      <c r="Q36" s="74"/>
      <c r="R36" s="73"/>
      <c r="S36" s="73"/>
      <c r="T36" s="73"/>
      <c r="U36" s="73"/>
      <c r="V36" s="73"/>
      <c r="W36" s="73"/>
      <c r="X36" s="73"/>
      <c r="Y36" s="74"/>
      <c r="Z36" s="46"/>
      <c r="AA36" s="74"/>
      <c r="AB36" s="76"/>
      <c r="AC36" s="30"/>
      <c r="AE36" s="42" t="str">
        <f>IF(J36=$AJ$11,IF(J37=$AJ$11,"ERROR","OK"),"OK")</f>
        <v>ERROR</v>
      </c>
      <c r="AH36" s="31" t="str">
        <f>IF(AE36="ERROR","提供可能時期にチェックが入っていません","")</f>
        <v>提供可能時期にチェックが入っていません</v>
      </c>
    </row>
    <row r="37" spans="1:37" ht="18.75" customHeight="1" x14ac:dyDescent="0.15">
      <c r="A37" s="30"/>
      <c r="B37" s="357"/>
      <c r="C37" s="359"/>
      <c r="D37" s="338"/>
      <c r="E37" s="339"/>
      <c r="F37" s="339"/>
      <c r="G37" s="339"/>
      <c r="H37" s="340"/>
      <c r="I37" s="48"/>
      <c r="J37" s="3" t="s">
        <v>42</v>
      </c>
      <c r="K37" s="30"/>
      <c r="L37" s="288" t="s">
        <v>50</v>
      </c>
      <c r="M37" s="288"/>
      <c r="N37" s="30" t="s">
        <v>56</v>
      </c>
      <c r="O37" s="329"/>
      <c r="P37" s="329"/>
      <c r="Q37" s="30" t="s">
        <v>57</v>
      </c>
      <c r="R37" s="329"/>
      <c r="S37" s="329"/>
      <c r="T37" s="353" t="s">
        <v>60</v>
      </c>
      <c r="U37" s="353"/>
      <c r="V37" s="329"/>
      <c r="W37" s="329"/>
      <c r="X37" s="30" t="s">
        <v>57</v>
      </c>
      <c r="Y37" s="329"/>
      <c r="Z37" s="329"/>
      <c r="AA37" s="30" t="s">
        <v>58</v>
      </c>
      <c r="AB37" s="71" t="s">
        <v>59</v>
      </c>
      <c r="AC37" s="30"/>
      <c r="AE37" s="42" t="str">
        <f>IF(J37=AJ12,IF(O37="","ERROR",IF(R37="","ERROR",IF(V37="","ERROR",IF(Y37="","ERROR","OK")))),"")</f>
        <v/>
      </c>
      <c r="AH37" s="31" t="str">
        <f>IF(AE37="ERROR","提供可能時期を記入してください","")</f>
        <v/>
      </c>
    </row>
    <row r="38" spans="1:37" ht="13.5" customHeight="1" x14ac:dyDescent="0.15">
      <c r="A38" s="30"/>
      <c r="B38" s="357"/>
      <c r="C38" s="359"/>
      <c r="D38" s="330" t="s">
        <v>121</v>
      </c>
      <c r="E38" s="331"/>
      <c r="F38" s="331"/>
      <c r="G38" s="331"/>
      <c r="H38" s="332"/>
      <c r="I38" s="75"/>
      <c r="J38" s="79" t="s">
        <v>42</v>
      </c>
      <c r="K38" s="46"/>
      <c r="L38" s="336" t="s">
        <v>48</v>
      </c>
      <c r="M38" s="336"/>
      <c r="N38" s="336"/>
      <c r="O38" s="336"/>
      <c r="P38" s="74"/>
      <c r="Q38" s="74"/>
      <c r="R38" s="73"/>
      <c r="S38" s="73"/>
      <c r="T38" s="73"/>
      <c r="U38" s="73"/>
      <c r="V38" s="73"/>
      <c r="W38" s="73"/>
      <c r="X38" s="73"/>
      <c r="Y38" s="74"/>
      <c r="Z38" s="46"/>
      <c r="AA38" s="74"/>
      <c r="AB38" s="76"/>
      <c r="AC38" s="30"/>
      <c r="AE38" s="42" t="str">
        <f>IF(J38=$AJ$11,IF(J39=$AJ$11,"ERROR","OK"),"OK")</f>
        <v>ERROR</v>
      </c>
      <c r="AH38" s="31" t="str">
        <f>IF(AE38="ERROR","提供可能個数にチェックが入っていません","")</f>
        <v>提供可能個数にチェックが入っていません</v>
      </c>
    </row>
    <row r="39" spans="1:37" ht="20.25" customHeight="1" x14ac:dyDescent="0.15">
      <c r="A39" s="30"/>
      <c r="B39" s="357"/>
      <c r="C39" s="359"/>
      <c r="D39" s="333"/>
      <c r="E39" s="334"/>
      <c r="F39" s="334"/>
      <c r="G39" s="334"/>
      <c r="H39" s="335"/>
      <c r="I39" s="55"/>
      <c r="J39" s="3" t="s">
        <v>42</v>
      </c>
      <c r="K39" s="43"/>
      <c r="L39" s="337" t="s">
        <v>49</v>
      </c>
      <c r="M39" s="337"/>
      <c r="N39" s="337"/>
      <c r="O39" s="337"/>
      <c r="P39" s="30" t="s">
        <v>56</v>
      </c>
      <c r="Q39" s="329"/>
      <c r="R39" s="329"/>
      <c r="S39" s="329"/>
      <c r="T39" s="329"/>
      <c r="U39" s="329"/>
      <c r="V39" s="329"/>
      <c r="W39" s="329"/>
      <c r="X39" s="329"/>
      <c r="Y39" s="329"/>
      <c r="Z39" s="329"/>
      <c r="AA39" s="329"/>
      <c r="AB39" s="71" t="s">
        <v>116</v>
      </c>
      <c r="AC39" s="30"/>
      <c r="AE39" s="42" t="str">
        <f>IF(J39=AJ12,IF(Q39="",IF(W39="","ERROR","OK"),"OK"),"")</f>
        <v/>
      </c>
      <c r="AH39" s="31" t="str">
        <f>IF(AE39="ERROR","年間〇個、各サイト〇個、限定〇個※無くなり次第終了等、具体的に記入してください","")</f>
        <v/>
      </c>
    </row>
    <row r="40" spans="1:37" ht="13.5" customHeight="1" x14ac:dyDescent="0.15">
      <c r="A40" s="30"/>
      <c r="B40" s="357"/>
      <c r="C40" s="359"/>
      <c r="D40" s="338"/>
      <c r="E40" s="339"/>
      <c r="F40" s="339"/>
      <c r="G40" s="339"/>
      <c r="H40" s="340"/>
      <c r="I40" s="80"/>
      <c r="J40" s="81" t="s">
        <v>42</v>
      </c>
      <c r="K40" s="126"/>
      <c r="L40" s="82" t="s">
        <v>51</v>
      </c>
      <c r="M40" s="126"/>
      <c r="N40" s="126"/>
      <c r="O40" s="82"/>
      <c r="P40" s="81" t="s">
        <v>42</v>
      </c>
      <c r="Q40" s="82"/>
      <c r="R40" s="82" t="s">
        <v>52</v>
      </c>
      <c r="S40" s="82"/>
      <c r="T40" s="82"/>
      <c r="U40" s="127"/>
      <c r="V40" s="81" t="s">
        <v>42</v>
      </c>
      <c r="W40" s="127"/>
      <c r="X40" s="82" t="s">
        <v>53</v>
      </c>
      <c r="Y40" s="82"/>
      <c r="Z40" s="82"/>
      <c r="AA40" s="82"/>
      <c r="AB40" s="83"/>
      <c r="AC40" s="30"/>
      <c r="AE40" s="42" t="str">
        <f>IF(J40=$AJ$11,IF(P40=$AJ$11,IF(V40=$AJ$11,"ERROR","OK"),"OK"),"OK")</f>
        <v>ERROR</v>
      </c>
      <c r="AH40" s="31" t="str">
        <f>IF(AE40="ERROR","流通温度帯にチェックが入っていません","")</f>
        <v>流通温度帯にチェックが入っていません</v>
      </c>
    </row>
    <row r="41" spans="1:37" ht="15" customHeight="1" x14ac:dyDescent="0.15">
      <c r="A41" s="30"/>
      <c r="B41" s="357"/>
      <c r="C41" s="359"/>
      <c r="D41" s="448" t="s">
        <v>133</v>
      </c>
      <c r="E41" s="449"/>
      <c r="F41" s="449"/>
      <c r="G41" s="449"/>
      <c r="H41" s="450"/>
      <c r="I41" s="80"/>
      <c r="J41" s="81" t="s">
        <v>42</v>
      </c>
      <c r="K41" s="341" t="s">
        <v>124</v>
      </c>
      <c r="L41" s="341"/>
      <c r="M41" s="341"/>
      <c r="N41" s="341"/>
      <c r="O41" s="341"/>
      <c r="P41" s="341"/>
      <c r="Q41" s="82"/>
      <c r="R41" s="81" t="s">
        <v>42</v>
      </c>
      <c r="S41" s="342" t="s">
        <v>125</v>
      </c>
      <c r="T41" s="342"/>
      <c r="U41" s="342"/>
      <c r="V41" s="342"/>
      <c r="W41" s="342"/>
      <c r="X41" s="342"/>
      <c r="Y41" s="82"/>
      <c r="Z41" s="82"/>
      <c r="AA41" s="82"/>
      <c r="AB41" s="83"/>
      <c r="AC41" s="30"/>
      <c r="AE41" s="42" t="str">
        <f>IF(J41=$AJ$11,IF(R41=$AJ$11,"ERROR","OK"),"OK")</f>
        <v>ERROR</v>
      </c>
      <c r="AH41" s="31" t="str">
        <f>IF(AE41="ERROR","運送便にチェックが入っていません","")</f>
        <v>運送便にチェックが入っていません</v>
      </c>
    </row>
    <row r="42" spans="1:37" ht="18" customHeight="1" x14ac:dyDescent="0.15">
      <c r="A42" s="30"/>
      <c r="B42" s="357"/>
      <c r="C42" s="359"/>
      <c r="D42" s="343" t="s">
        <v>127</v>
      </c>
      <c r="E42" s="344"/>
      <c r="F42" s="344"/>
      <c r="G42" s="344"/>
      <c r="H42" s="345"/>
      <c r="I42" s="346" t="s">
        <v>161</v>
      </c>
      <c r="J42" s="347"/>
      <c r="K42" s="347"/>
      <c r="L42" s="347"/>
      <c r="M42" s="347"/>
      <c r="N42" s="347"/>
      <c r="O42" s="347"/>
      <c r="P42" s="347"/>
      <c r="Q42" s="347"/>
      <c r="R42" s="347"/>
      <c r="S42" s="347"/>
      <c r="T42" s="347"/>
      <c r="U42" s="347"/>
      <c r="V42" s="347"/>
      <c r="W42" s="347"/>
      <c r="X42" s="347"/>
      <c r="Y42" s="347"/>
      <c r="Z42" s="347"/>
      <c r="AA42" s="347"/>
      <c r="AB42" s="348"/>
      <c r="AC42" s="30"/>
      <c r="AE42" s="42"/>
    </row>
    <row r="43" spans="1:37" ht="13.5" customHeight="1" x14ac:dyDescent="0.15">
      <c r="A43" s="30"/>
      <c r="B43" s="357"/>
      <c r="C43" s="359"/>
      <c r="D43" s="343" t="s">
        <v>128</v>
      </c>
      <c r="E43" s="344"/>
      <c r="F43" s="344"/>
      <c r="G43" s="344"/>
      <c r="H43" s="345"/>
      <c r="I43" s="433" t="s">
        <v>129</v>
      </c>
      <c r="J43" s="434"/>
      <c r="K43" s="434"/>
      <c r="L43" s="434"/>
      <c r="M43" s="434"/>
      <c r="N43" s="434"/>
      <c r="O43" s="434"/>
      <c r="P43" s="434"/>
      <c r="Q43" s="434"/>
      <c r="R43" s="434"/>
      <c r="S43" s="434"/>
      <c r="T43" s="434"/>
      <c r="U43" s="434"/>
      <c r="V43" s="434"/>
      <c r="W43" s="434"/>
      <c r="X43" s="434"/>
      <c r="Y43" s="434"/>
      <c r="Z43" s="434"/>
      <c r="AA43" s="434"/>
      <c r="AB43" s="435"/>
      <c r="AC43" s="30"/>
      <c r="AE43" s="42"/>
    </row>
    <row r="44" spans="1:37" ht="13.5" customHeight="1" x14ac:dyDescent="0.15">
      <c r="A44" s="30"/>
      <c r="B44" s="357"/>
      <c r="C44" s="359"/>
      <c r="D44" s="412"/>
      <c r="E44" s="413"/>
      <c r="F44" s="413"/>
      <c r="G44" s="413"/>
      <c r="H44" s="414"/>
      <c r="I44" s="436"/>
      <c r="J44" s="437"/>
      <c r="K44" s="437"/>
      <c r="L44" s="437"/>
      <c r="M44" s="437"/>
      <c r="N44" s="437"/>
      <c r="O44" s="437"/>
      <c r="P44" s="437"/>
      <c r="Q44" s="437"/>
      <c r="R44" s="437"/>
      <c r="S44" s="437"/>
      <c r="T44" s="437"/>
      <c r="U44" s="437"/>
      <c r="V44" s="437"/>
      <c r="W44" s="437"/>
      <c r="X44" s="437"/>
      <c r="Y44" s="437"/>
      <c r="Z44" s="437"/>
      <c r="AA44" s="437"/>
      <c r="AB44" s="438"/>
      <c r="AC44" s="30"/>
      <c r="AE44" s="42"/>
    </row>
    <row r="45" spans="1:37" ht="12.75" customHeight="1" x14ac:dyDescent="0.15">
      <c r="A45" s="30"/>
      <c r="B45" s="357"/>
      <c r="C45" s="359"/>
      <c r="D45" s="227" t="s">
        <v>1</v>
      </c>
      <c r="E45" s="228"/>
      <c r="F45" s="228"/>
      <c r="G45" s="228"/>
      <c r="H45" s="229"/>
      <c r="I45" s="323"/>
      <c r="J45" s="324"/>
      <c r="K45" s="324"/>
      <c r="L45" s="324"/>
      <c r="M45" s="324"/>
      <c r="N45" s="324"/>
      <c r="O45" s="324"/>
      <c r="P45" s="324"/>
      <c r="Q45" s="324"/>
      <c r="R45" s="324"/>
      <c r="S45" s="324"/>
      <c r="T45" s="324"/>
      <c r="U45" s="324"/>
      <c r="V45" s="324"/>
      <c r="W45" s="324"/>
      <c r="X45" s="324"/>
      <c r="Y45" s="324"/>
      <c r="Z45" s="324"/>
      <c r="AA45" s="324"/>
      <c r="AB45" s="325"/>
      <c r="AC45" s="43"/>
      <c r="AE45" s="42"/>
      <c r="AI45" s="102"/>
    </row>
    <row r="46" spans="1:37" ht="16.5" customHeight="1" x14ac:dyDescent="0.15">
      <c r="A46" s="30"/>
      <c r="B46" s="360"/>
      <c r="C46" s="362"/>
      <c r="D46" s="320"/>
      <c r="E46" s="321"/>
      <c r="F46" s="321"/>
      <c r="G46" s="321"/>
      <c r="H46" s="322"/>
      <c r="I46" s="326"/>
      <c r="J46" s="327"/>
      <c r="K46" s="327"/>
      <c r="L46" s="327"/>
      <c r="M46" s="327"/>
      <c r="N46" s="327"/>
      <c r="O46" s="327"/>
      <c r="P46" s="327"/>
      <c r="Q46" s="327"/>
      <c r="R46" s="327"/>
      <c r="S46" s="327"/>
      <c r="T46" s="327"/>
      <c r="U46" s="327"/>
      <c r="V46" s="327"/>
      <c r="W46" s="327"/>
      <c r="X46" s="327"/>
      <c r="Y46" s="327"/>
      <c r="Z46" s="327"/>
      <c r="AA46" s="327"/>
      <c r="AB46" s="328"/>
      <c r="AC46" s="43"/>
      <c r="AE46" s="42"/>
      <c r="AI46" s="102"/>
    </row>
    <row r="47" spans="1:37" ht="13.5" customHeight="1" x14ac:dyDescent="0.15">
      <c r="A47" s="30"/>
      <c r="B47" s="221" t="s">
        <v>130</v>
      </c>
      <c r="C47" s="222"/>
      <c r="D47" s="227" t="s">
        <v>122</v>
      </c>
      <c r="E47" s="228"/>
      <c r="F47" s="228"/>
      <c r="G47" s="228"/>
      <c r="H47" s="229"/>
      <c r="I47" s="257" t="s">
        <v>162</v>
      </c>
      <c r="J47" s="258"/>
      <c r="K47" s="258"/>
      <c r="L47" s="258"/>
      <c r="M47" s="258"/>
      <c r="N47" s="258"/>
      <c r="O47" s="258"/>
      <c r="P47" s="258"/>
      <c r="Q47" s="258"/>
      <c r="R47" s="258"/>
      <c r="S47" s="258"/>
      <c r="T47" s="258"/>
      <c r="U47" s="258"/>
      <c r="V47" s="258"/>
      <c r="W47" s="258"/>
      <c r="X47" s="258"/>
      <c r="Y47" s="258"/>
      <c r="Z47" s="258"/>
      <c r="AA47" s="258"/>
      <c r="AB47" s="259"/>
      <c r="AC47" s="43"/>
      <c r="AE47" s="42"/>
    </row>
    <row r="48" spans="1:37" ht="13.5" customHeight="1" x14ac:dyDescent="0.15">
      <c r="A48" s="30"/>
      <c r="B48" s="223"/>
      <c r="C48" s="224"/>
      <c r="D48" s="230"/>
      <c r="E48" s="231"/>
      <c r="F48" s="231"/>
      <c r="G48" s="231"/>
      <c r="H48" s="232"/>
      <c r="I48" s="260"/>
      <c r="J48" s="233"/>
      <c r="K48" s="233"/>
      <c r="L48" s="233"/>
      <c r="M48" s="233"/>
      <c r="N48" s="233"/>
      <c r="O48" s="233"/>
      <c r="P48" s="233"/>
      <c r="Q48" s="233"/>
      <c r="R48" s="233"/>
      <c r="S48" s="233"/>
      <c r="T48" s="233"/>
      <c r="U48" s="233"/>
      <c r="V48" s="233"/>
      <c r="W48" s="233"/>
      <c r="X48" s="233"/>
      <c r="Y48" s="233"/>
      <c r="Z48" s="233"/>
      <c r="AA48" s="233"/>
      <c r="AB48" s="261"/>
      <c r="AC48" s="43"/>
      <c r="AE48" s="42"/>
    </row>
    <row r="49" spans="1:34" ht="13.5" customHeight="1" x14ac:dyDescent="0.15">
      <c r="A49" s="30"/>
      <c r="B49" s="223"/>
      <c r="C49" s="224"/>
      <c r="D49" s="230"/>
      <c r="E49" s="231"/>
      <c r="F49" s="231"/>
      <c r="G49" s="231"/>
      <c r="H49" s="232"/>
      <c r="I49" s="93"/>
      <c r="J49" s="90" t="s">
        <v>42</v>
      </c>
      <c r="K49" s="233" t="s">
        <v>65</v>
      </c>
      <c r="L49" s="233"/>
      <c r="M49" s="233"/>
      <c r="N49" s="233"/>
      <c r="O49" s="233"/>
      <c r="P49" s="233"/>
      <c r="Q49" s="93"/>
      <c r="R49" s="90" t="s">
        <v>42</v>
      </c>
      <c r="S49" s="233" t="s">
        <v>64</v>
      </c>
      <c r="T49" s="233"/>
      <c r="U49" s="233"/>
      <c r="V49" s="93"/>
      <c r="W49" s="90" t="s">
        <v>42</v>
      </c>
      <c r="X49" s="233" t="s">
        <v>66</v>
      </c>
      <c r="Y49" s="233"/>
      <c r="Z49" s="233"/>
      <c r="AA49" s="233"/>
      <c r="AB49" s="94"/>
      <c r="AC49" s="43"/>
      <c r="AE49" s="42"/>
      <c r="AH49" s="31" t="str">
        <f>IF(AE49="ERROR","掲載を希望しないサイトにチェックが入っていません（複数選択可）","")</f>
        <v/>
      </c>
    </row>
    <row r="50" spans="1:34" ht="15.75" customHeight="1" x14ac:dyDescent="0.15">
      <c r="A50" s="30"/>
      <c r="B50" s="223"/>
      <c r="C50" s="224"/>
      <c r="D50" s="230"/>
      <c r="E50" s="231"/>
      <c r="F50" s="231"/>
      <c r="G50" s="231"/>
      <c r="H50" s="232"/>
      <c r="I50" s="93"/>
      <c r="J50" s="90" t="s">
        <v>42</v>
      </c>
      <c r="K50" s="234" t="s">
        <v>68</v>
      </c>
      <c r="L50" s="234"/>
      <c r="M50" s="234"/>
      <c r="N50" s="234"/>
      <c r="O50" s="91"/>
      <c r="P50" s="91"/>
      <c r="Q50" s="93"/>
      <c r="R50" s="90" t="s">
        <v>42</v>
      </c>
      <c r="S50" s="234" t="s">
        <v>69</v>
      </c>
      <c r="T50" s="234"/>
      <c r="U50" s="234"/>
      <c r="V50" s="93"/>
      <c r="W50" s="92" t="s">
        <v>42</v>
      </c>
      <c r="X50" s="233" t="s">
        <v>110</v>
      </c>
      <c r="Y50" s="233"/>
      <c r="Z50" s="233"/>
      <c r="AA50" s="233"/>
      <c r="AB50" s="94"/>
      <c r="AC50" s="43"/>
      <c r="AE50" s="42"/>
    </row>
    <row r="51" spans="1:34" ht="20.25" customHeight="1" x14ac:dyDescent="0.15">
      <c r="A51" s="30"/>
      <c r="B51" s="223"/>
      <c r="C51" s="224"/>
      <c r="D51" s="230"/>
      <c r="E51" s="231"/>
      <c r="F51" s="231"/>
      <c r="G51" s="231"/>
      <c r="H51" s="232"/>
      <c r="I51" s="93"/>
      <c r="J51" s="90" t="s">
        <v>42</v>
      </c>
      <c r="K51" s="234" t="s">
        <v>160</v>
      </c>
      <c r="L51" s="234"/>
      <c r="M51" s="234"/>
      <c r="N51" s="234"/>
      <c r="O51" s="91"/>
      <c r="P51" s="91"/>
      <c r="Q51" s="415" t="s">
        <v>164</v>
      </c>
      <c r="R51" s="415"/>
      <c r="S51" s="415"/>
      <c r="T51" s="415"/>
      <c r="U51" s="415"/>
      <c r="V51" s="415"/>
      <c r="W51" s="415"/>
      <c r="X51" s="415"/>
      <c r="Y51" s="415"/>
      <c r="Z51" s="415"/>
      <c r="AA51" s="415"/>
      <c r="AB51" s="416"/>
      <c r="AC51" s="43"/>
      <c r="AE51" s="42"/>
    </row>
    <row r="52" spans="1:34" ht="33.75" customHeight="1" x14ac:dyDescent="0.15">
      <c r="A52" s="30"/>
      <c r="B52" s="223"/>
      <c r="C52" s="224"/>
      <c r="D52" s="235" t="s">
        <v>134</v>
      </c>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7"/>
      <c r="AC52" s="30"/>
      <c r="AE52" s="42"/>
    </row>
    <row r="53" spans="1:34" x14ac:dyDescent="0.15">
      <c r="A53" s="30"/>
      <c r="B53" s="223"/>
      <c r="C53" s="224"/>
      <c r="D53" s="238" t="s">
        <v>32</v>
      </c>
      <c r="E53" s="239"/>
      <c r="F53" s="239"/>
      <c r="G53" s="239"/>
      <c r="H53" s="239"/>
      <c r="I53" s="239"/>
      <c r="J53" s="239"/>
      <c r="K53" s="239"/>
      <c r="L53" s="239"/>
      <c r="M53" s="239"/>
      <c r="N53" s="239"/>
      <c r="O53" s="240"/>
      <c r="P53" s="254" t="s">
        <v>38</v>
      </c>
      <c r="Q53" s="255"/>
      <c r="R53" s="255"/>
      <c r="S53" s="255"/>
      <c r="T53" s="255"/>
      <c r="U53" s="255"/>
      <c r="V53" s="255"/>
      <c r="W53" s="255"/>
      <c r="X53" s="255"/>
      <c r="Y53" s="255"/>
      <c r="Z53" s="255"/>
      <c r="AA53" s="255"/>
      <c r="AB53" s="256"/>
      <c r="AC53" s="30"/>
      <c r="AE53" s="42"/>
    </row>
    <row r="54" spans="1:34" x14ac:dyDescent="0.15">
      <c r="A54" s="30"/>
      <c r="B54" s="223"/>
      <c r="C54" s="224"/>
      <c r="D54" s="238" t="s">
        <v>39</v>
      </c>
      <c r="E54" s="239"/>
      <c r="F54" s="239"/>
      <c r="G54" s="239"/>
      <c r="H54" s="239"/>
      <c r="I54" s="239"/>
      <c r="J54" s="239"/>
      <c r="K54" s="239"/>
      <c r="L54" s="239"/>
      <c r="M54" s="239"/>
      <c r="N54" s="239"/>
      <c r="O54" s="240"/>
      <c r="P54" s="211" t="s">
        <v>40</v>
      </c>
      <c r="Q54" s="212"/>
      <c r="R54" s="212"/>
      <c r="S54" s="212"/>
      <c r="T54" s="212"/>
      <c r="U54" s="212"/>
      <c r="V54" s="212"/>
      <c r="W54" s="212"/>
      <c r="X54" s="212"/>
      <c r="Y54" s="212"/>
      <c r="Z54" s="212"/>
      <c r="AA54" s="212"/>
      <c r="AB54" s="213"/>
      <c r="AC54" s="30"/>
      <c r="AE54" s="42"/>
    </row>
    <row r="55" spans="1:34" x14ac:dyDescent="0.15">
      <c r="A55" s="30"/>
      <c r="B55" s="223"/>
      <c r="C55" s="224"/>
      <c r="D55" s="77" t="s">
        <v>33</v>
      </c>
      <c r="E55" s="214" t="str">
        <f>IF(D6="","",IF(D8="","",D6&amp;"("&amp;Z8&amp;D8&amp;")"))</f>
        <v/>
      </c>
      <c r="F55" s="214"/>
      <c r="G55" s="214"/>
      <c r="H55" s="214"/>
      <c r="I55" s="214"/>
      <c r="J55" s="214"/>
      <c r="K55" s="214"/>
      <c r="L55" s="214"/>
      <c r="M55" s="214"/>
      <c r="N55" s="214"/>
      <c r="O55" s="215"/>
      <c r="P55" s="78" t="s">
        <v>33</v>
      </c>
      <c r="Q55" s="216"/>
      <c r="R55" s="216"/>
      <c r="S55" s="216"/>
      <c r="T55" s="216"/>
      <c r="U55" s="216"/>
      <c r="V55" s="216"/>
      <c r="W55" s="216"/>
      <c r="X55" s="216"/>
      <c r="Y55" s="216"/>
      <c r="Z55" s="216"/>
      <c r="AA55" s="216"/>
      <c r="AB55" s="217"/>
      <c r="AC55" s="30"/>
      <c r="AE55" s="42"/>
    </row>
    <row r="56" spans="1:34" x14ac:dyDescent="0.15">
      <c r="A56" s="30"/>
      <c r="B56" s="223"/>
      <c r="C56" s="224"/>
      <c r="D56" s="218" t="s">
        <v>41</v>
      </c>
      <c r="E56" s="219"/>
      <c r="F56" s="219"/>
      <c r="G56" s="219"/>
      <c r="H56" s="219"/>
      <c r="I56" s="219"/>
      <c r="J56" s="219"/>
      <c r="K56" s="219"/>
      <c r="L56" s="219"/>
      <c r="M56" s="219"/>
      <c r="N56" s="219"/>
      <c r="O56" s="220"/>
      <c r="P56" s="78" t="s">
        <v>34</v>
      </c>
      <c r="Q56" s="216"/>
      <c r="R56" s="216"/>
      <c r="S56" s="216"/>
      <c r="T56" s="216"/>
      <c r="U56" s="216"/>
      <c r="V56" s="216"/>
      <c r="W56" s="216"/>
      <c r="X56" s="216"/>
      <c r="Y56" s="216"/>
      <c r="Z56" s="216"/>
      <c r="AA56" s="216"/>
      <c r="AB56" s="217"/>
      <c r="AC56" s="30"/>
      <c r="AE56" s="42"/>
    </row>
    <row r="57" spans="1:34" ht="13.5" customHeight="1" x14ac:dyDescent="0.15">
      <c r="A57" s="30"/>
      <c r="B57" s="223"/>
      <c r="C57" s="224"/>
      <c r="D57" s="250" t="s">
        <v>239</v>
      </c>
      <c r="E57" s="251"/>
      <c r="F57" s="251"/>
      <c r="G57" s="251"/>
      <c r="H57" s="251"/>
      <c r="I57" s="251"/>
      <c r="J57" s="251"/>
      <c r="K57" s="251"/>
      <c r="L57" s="251"/>
      <c r="M57" s="251"/>
      <c r="N57" s="251"/>
      <c r="O57" s="252"/>
      <c r="P57" s="78" t="s">
        <v>35</v>
      </c>
      <c r="Q57" s="216"/>
      <c r="R57" s="216"/>
      <c r="S57" s="216"/>
      <c r="T57" s="216"/>
      <c r="U57" s="216"/>
      <c r="V57" s="216"/>
      <c r="W57" s="216"/>
      <c r="X57" s="216"/>
      <c r="Y57" s="216"/>
      <c r="Z57" s="216"/>
      <c r="AA57" s="216"/>
      <c r="AB57" s="217"/>
      <c r="AC57" s="30"/>
      <c r="AE57" s="42"/>
    </row>
    <row r="58" spans="1:34" x14ac:dyDescent="0.15">
      <c r="A58" s="30"/>
      <c r="B58" s="223"/>
      <c r="C58" s="224"/>
      <c r="D58" s="253"/>
      <c r="E58" s="251"/>
      <c r="F58" s="251"/>
      <c r="G58" s="251"/>
      <c r="H58" s="251"/>
      <c r="I58" s="251"/>
      <c r="J58" s="251"/>
      <c r="K58" s="251"/>
      <c r="L58" s="251"/>
      <c r="M58" s="251"/>
      <c r="N58" s="251"/>
      <c r="O58" s="252"/>
      <c r="P58" s="78" t="s">
        <v>36</v>
      </c>
      <c r="Q58" s="216"/>
      <c r="R58" s="216"/>
      <c r="S58" s="216"/>
      <c r="T58" s="216"/>
      <c r="U58" s="216"/>
      <c r="V58" s="216"/>
      <c r="W58" s="216"/>
      <c r="X58" s="216"/>
      <c r="Y58" s="216"/>
      <c r="Z58" s="216"/>
      <c r="AA58" s="216"/>
      <c r="AB58" s="217"/>
      <c r="AC58" s="30"/>
      <c r="AE58" s="42"/>
    </row>
    <row r="59" spans="1:34" x14ac:dyDescent="0.15">
      <c r="A59" s="30"/>
      <c r="B59" s="223"/>
      <c r="C59" s="224"/>
      <c r="D59" s="253"/>
      <c r="E59" s="251"/>
      <c r="F59" s="251"/>
      <c r="G59" s="251"/>
      <c r="H59" s="251"/>
      <c r="I59" s="251"/>
      <c r="J59" s="251"/>
      <c r="K59" s="251"/>
      <c r="L59" s="251"/>
      <c r="M59" s="251"/>
      <c r="N59" s="251"/>
      <c r="O59" s="252"/>
      <c r="P59" s="78" t="s">
        <v>37</v>
      </c>
      <c r="Q59" s="216"/>
      <c r="R59" s="216"/>
      <c r="S59" s="216"/>
      <c r="T59" s="216"/>
      <c r="U59" s="216"/>
      <c r="V59" s="216"/>
      <c r="W59" s="216"/>
      <c r="X59" s="216"/>
      <c r="Y59" s="216"/>
      <c r="Z59" s="216"/>
      <c r="AA59" s="216"/>
      <c r="AB59" s="217"/>
      <c r="AC59" s="30"/>
      <c r="AE59" s="42"/>
    </row>
    <row r="60" spans="1:34" ht="13.5" customHeight="1" x14ac:dyDescent="0.15">
      <c r="A60" s="30"/>
      <c r="B60" s="223"/>
      <c r="C60" s="224"/>
      <c r="D60" s="241" t="s">
        <v>132</v>
      </c>
      <c r="E60" s="242"/>
      <c r="F60" s="242"/>
      <c r="G60" s="242"/>
      <c r="H60" s="242"/>
      <c r="I60" s="242"/>
      <c r="J60" s="242"/>
      <c r="K60" s="242"/>
      <c r="L60" s="242"/>
      <c r="M60" s="242"/>
      <c r="N60" s="242"/>
      <c r="O60" s="242"/>
      <c r="P60" s="242"/>
      <c r="Q60" s="242"/>
      <c r="R60" s="242"/>
      <c r="S60" s="242"/>
      <c r="T60" s="242"/>
      <c r="U60" s="242"/>
      <c r="V60" s="242"/>
      <c r="W60" s="242"/>
      <c r="X60" s="242"/>
      <c r="Y60" s="242"/>
      <c r="Z60" s="242"/>
      <c r="AA60" s="242"/>
      <c r="AB60" s="243"/>
      <c r="AC60" s="30"/>
      <c r="AE60" s="42"/>
    </row>
    <row r="61" spans="1:34" ht="13.5" customHeight="1" x14ac:dyDescent="0.15">
      <c r="A61" s="30"/>
      <c r="B61" s="223"/>
      <c r="C61" s="224"/>
      <c r="D61" s="244"/>
      <c r="E61" s="245"/>
      <c r="F61" s="245"/>
      <c r="G61" s="245"/>
      <c r="H61" s="245"/>
      <c r="I61" s="245"/>
      <c r="J61" s="245"/>
      <c r="K61" s="245"/>
      <c r="L61" s="245"/>
      <c r="M61" s="245"/>
      <c r="N61" s="245"/>
      <c r="O61" s="245"/>
      <c r="P61" s="245"/>
      <c r="Q61" s="245"/>
      <c r="R61" s="245"/>
      <c r="S61" s="245"/>
      <c r="T61" s="245"/>
      <c r="U61" s="245"/>
      <c r="V61" s="245"/>
      <c r="W61" s="245"/>
      <c r="X61" s="245"/>
      <c r="Y61" s="245"/>
      <c r="Z61" s="245"/>
      <c r="AA61" s="245"/>
      <c r="AB61" s="246"/>
      <c r="AC61" s="30"/>
      <c r="AE61" s="42"/>
    </row>
    <row r="62" spans="1:34" ht="27.75" customHeight="1" x14ac:dyDescent="0.15">
      <c r="A62" s="30"/>
      <c r="B62" s="225"/>
      <c r="C62" s="226"/>
      <c r="D62" s="247"/>
      <c r="E62" s="248"/>
      <c r="F62" s="248"/>
      <c r="G62" s="248"/>
      <c r="H62" s="248"/>
      <c r="I62" s="248"/>
      <c r="J62" s="248"/>
      <c r="K62" s="248"/>
      <c r="L62" s="248"/>
      <c r="M62" s="248"/>
      <c r="N62" s="248"/>
      <c r="O62" s="248"/>
      <c r="P62" s="248"/>
      <c r="Q62" s="248"/>
      <c r="R62" s="248"/>
      <c r="S62" s="248"/>
      <c r="T62" s="248"/>
      <c r="U62" s="248"/>
      <c r="V62" s="248"/>
      <c r="W62" s="248"/>
      <c r="X62" s="248"/>
      <c r="Y62" s="248"/>
      <c r="Z62" s="248"/>
      <c r="AA62" s="248"/>
      <c r="AB62" s="249"/>
      <c r="AC62" s="30"/>
      <c r="AE62" s="42"/>
    </row>
    <row r="63" spans="1:34" ht="15.75" customHeight="1" x14ac:dyDescent="0.15">
      <c r="B63" s="429" t="s">
        <v>242</v>
      </c>
      <c r="C63" s="429"/>
      <c r="D63" s="429"/>
      <c r="E63" s="429"/>
      <c r="F63" s="429"/>
      <c r="G63" s="429"/>
      <c r="H63" s="429"/>
      <c r="I63" s="429"/>
      <c r="J63" s="429"/>
      <c r="K63" s="429"/>
      <c r="L63" s="429"/>
      <c r="M63" s="429"/>
      <c r="N63" s="429"/>
      <c r="O63" s="429"/>
      <c r="P63" s="429"/>
      <c r="Q63" s="429"/>
      <c r="R63" s="429"/>
      <c r="S63" s="429"/>
      <c r="T63" s="429"/>
      <c r="U63" s="429"/>
      <c r="V63" s="429"/>
      <c r="W63" s="429"/>
      <c r="X63" s="429"/>
      <c r="Y63" s="429"/>
      <c r="Z63" s="429"/>
      <c r="AA63" s="429"/>
      <c r="AB63" s="430"/>
    </row>
    <row r="64" spans="1:34" ht="6" customHeight="1" x14ac:dyDescent="0.15">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4"/>
    </row>
    <row r="65" spans="2:36" ht="6" customHeight="1" x14ac:dyDescent="0.15">
      <c r="B65" s="445" t="s">
        <v>225</v>
      </c>
      <c r="C65" s="446"/>
      <c r="D65" s="446"/>
      <c r="E65" s="446"/>
      <c r="F65" s="446"/>
      <c r="G65" s="446"/>
      <c r="H65" s="446"/>
      <c r="I65" s="446"/>
      <c r="J65" s="446"/>
      <c r="K65" s="446"/>
      <c r="L65" s="446"/>
      <c r="M65" s="446"/>
      <c r="N65" s="446"/>
      <c r="O65" s="446"/>
      <c r="P65" s="446"/>
      <c r="Q65" s="446"/>
      <c r="R65" s="446"/>
      <c r="S65" s="446"/>
      <c r="T65" s="446"/>
      <c r="U65" s="446"/>
      <c r="V65" s="446"/>
      <c r="W65" s="446"/>
      <c r="X65" s="446"/>
      <c r="Y65" s="446"/>
      <c r="Z65" s="446"/>
      <c r="AA65" s="446"/>
      <c r="AB65" s="447"/>
    </row>
    <row r="66" spans="2:36" ht="7.5" customHeight="1" x14ac:dyDescent="0.15">
      <c r="B66" s="445"/>
      <c r="C66" s="446"/>
      <c r="D66" s="446"/>
      <c r="E66" s="446"/>
      <c r="F66" s="446"/>
      <c r="G66" s="446"/>
      <c r="H66" s="446"/>
      <c r="I66" s="446"/>
      <c r="J66" s="446"/>
      <c r="K66" s="446"/>
      <c r="L66" s="446"/>
      <c r="M66" s="446"/>
      <c r="N66" s="446"/>
      <c r="O66" s="446"/>
      <c r="P66" s="446"/>
      <c r="Q66" s="446"/>
      <c r="R66" s="446"/>
      <c r="S66" s="446"/>
      <c r="T66" s="446"/>
      <c r="U66" s="446"/>
      <c r="V66" s="446"/>
      <c r="W66" s="446"/>
      <c r="X66" s="446"/>
      <c r="Y66" s="446"/>
      <c r="Z66" s="446"/>
      <c r="AA66" s="446"/>
      <c r="AB66" s="447"/>
    </row>
    <row r="67" spans="2:36" ht="17.25" customHeight="1" x14ac:dyDescent="0.15">
      <c r="B67" s="445"/>
      <c r="C67" s="446"/>
      <c r="D67" s="446"/>
      <c r="E67" s="446"/>
      <c r="F67" s="446"/>
      <c r="G67" s="446"/>
      <c r="H67" s="446"/>
      <c r="I67" s="446"/>
      <c r="J67" s="446"/>
      <c r="K67" s="446"/>
      <c r="L67" s="446"/>
      <c r="M67" s="446"/>
      <c r="N67" s="446"/>
      <c r="O67" s="446"/>
      <c r="P67" s="446"/>
      <c r="Q67" s="446"/>
      <c r="R67" s="446"/>
      <c r="S67" s="446"/>
      <c r="T67" s="446"/>
      <c r="U67" s="446"/>
      <c r="V67" s="446"/>
      <c r="W67" s="446"/>
      <c r="X67" s="446"/>
      <c r="Y67" s="446"/>
      <c r="Z67" s="446"/>
      <c r="AA67" s="446"/>
      <c r="AB67" s="447"/>
    </row>
    <row r="68" spans="2:36" ht="6.75" customHeight="1" thickBot="1" x14ac:dyDescent="0.2">
      <c r="B68" s="117"/>
      <c r="C68" s="118"/>
      <c r="D68" s="118"/>
      <c r="E68" s="118"/>
      <c r="F68" s="118"/>
      <c r="G68" s="118"/>
      <c r="H68" s="118"/>
      <c r="I68" s="118"/>
      <c r="J68" s="118"/>
      <c r="K68" s="118"/>
      <c r="L68" s="118"/>
      <c r="M68" s="118"/>
      <c r="N68" s="118"/>
      <c r="O68" s="118"/>
      <c r="P68" s="118"/>
      <c r="Q68" s="118"/>
      <c r="R68" s="118"/>
      <c r="S68" s="118"/>
      <c r="T68" s="118"/>
      <c r="U68" s="118"/>
      <c r="V68" s="118"/>
      <c r="W68" s="118"/>
      <c r="AB68" s="110"/>
    </row>
    <row r="69" spans="2:36" ht="24.75" thickTop="1" x14ac:dyDescent="0.15">
      <c r="B69" s="439" t="s">
        <v>244</v>
      </c>
      <c r="C69" s="460" t="s">
        <v>198</v>
      </c>
      <c r="D69" s="461"/>
      <c r="E69" s="431"/>
      <c r="F69" s="432"/>
      <c r="G69" s="105"/>
      <c r="H69" s="468" t="s">
        <v>238</v>
      </c>
      <c r="I69" s="469"/>
      <c r="J69" s="469"/>
      <c r="K69" s="469"/>
      <c r="L69" s="469"/>
      <c r="M69" s="469"/>
      <c r="N69" s="469"/>
      <c r="O69" s="469"/>
      <c r="P69" s="469"/>
      <c r="Q69" s="469"/>
      <c r="R69" s="469"/>
      <c r="S69" s="469"/>
      <c r="T69" s="469"/>
      <c r="U69" s="469"/>
      <c r="V69" s="469"/>
      <c r="W69" s="469"/>
      <c r="X69" s="469"/>
      <c r="Y69" s="469"/>
      <c r="Z69" s="469"/>
      <c r="AA69" s="470"/>
      <c r="AB69" s="56"/>
    </row>
    <row r="70" spans="2:36" ht="24" customHeight="1" x14ac:dyDescent="0.15">
      <c r="B70" s="440"/>
      <c r="C70" s="462" t="s">
        <v>188</v>
      </c>
      <c r="D70" s="463"/>
      <c r="E70" s="195"/>
      <c r="F70" s="196"/>
      <c r="G70" s="105"/>
      <c r="H70" s="417" t="s">
        <v>237</v>
      </c>
      <c r="I70" s="418"/>
      <c r="J70" s="418"/>
      <c r="K70" s="418"/>
      <c r="L70" s="418"/>
      <c r="M70" s="418"/>
      <c r="N70" s="418"/>
      <c r="O70" s="418"/>
      <c r="P70" s="418"/>
      <c r="Q70" s="418"/>
      <c r="R70" s="418"/>
      <c r="S70" s="418"/>
      <c r="T70" s="418"/>
      <c r="U70" s="418"/>
      <c r="V70" s="418"/>
      <c r="W70" s="418"/>
      <c r="X70" s="418"/>
      <c r="Y70" s="418"/>
      <c r="Z70" s="418"/>
      <c r="AA70" s="419"/>
      <c r="AB70" s="56"/>
      <c r="AJ70" s="31" t="s">
        <v>229</v>
      </c>
    </row>
    <row r="71" spans="2:36" ht="25.5" customHeight="1" x14ac:dyDescent="0.15">
      <c r="B71" s="440"/>
      <c r="C71" s="462" t="s">
        <v>190</v>
      </c>
      <c r="D71" s="463"/>
      <c r="E71" s="195"/>
      <c r="F71" s="196"/>
      <c r="G71" s="105"/>
      <c r="H71" s="417"/>
      <c r="I71" s="418"/>
      <c r="J71" s="418"/>
      <c r="K71" s="418"/>
      <c r="L71" s="418"/>
      <c r="M71" s="418"/>
      <c r="N71" s="418"/>
      <c r="O71" s="418"/>
      <c r="P71" s="418"/>
      <c r="Q71" s="418"/>
      <c r="R71" s="418"/>
      <c r="S71" s="418"/>
      <c r="T71" s="418"/>
      <c r="U71" s="418"/>
      <c r="V71" s="418"/>
      <c r="W71" s="418"/>
      <c r="X71" s="418"/>
      <c r="Y71" s="418"/>
      <c r="Z71" s="418"/>
      <c r="AA71" s="419"/>
      <c r="AB71" s="116"/>
    </row>
    <row r="72" spans="2:36" ht="24" x14ac:dyDescent="0.15">
      <c r="B72" s="440"/>
      <c r="C72" s="462" t="s">
        <v>192</v>
      </c>
      <c r="D72" s="463"/>
      <c r="E72" s="195"/>
      <c r="F72" s="196"/>
      <c r="G72" s="105"/>
      <c r="H72" s="417"/>
      <c r="I72" s="418"/>
      <c r="J72" s="418"/>
      <c r="K72" s="418"/>
      <c r="L72" s="418"/>
      <c r="M72" s="418"/>
      <c r="N72" s="418"/>
      <c r="O72" s="418"/>
      <c r="P72" s="418"/>
      <c r="Q72" s="418"/>
      <c r="R72" s="418"/>
      <c r="S72" s="418"/>
      <c r="T72" s="418"/>
      <c r="U72" s="418"/>
      <c r="V72" s="418"/>
      <c r="W72" s="418"/>
      <c r="X72" s="418"/>
      <c r="Y72" s="418"/>
      <c r="Z72" s="418"/>
      <c r="AA72" s="419"/>
      <c r="AB72" s="116"/>
      <c r="AF72" s="125"/>
    </row>
    <row r="73" spans="2:36" ht="24" x14ac:dyDescent="0.15">
      <c r="B73" s="440"/>
      <c r="C73" s="462" t="s">
        <v>193</v>
      </c>
      <c r="D73" s="463"/>
      <c r="E73" s="195"/>
      <c r="F73" s="196"/>
      <c r="G73" s="105"/>
      <c r="H73" s="417"/>
      <c r="I73" s="418"/>
      <c r="J73" s="418"/>
      <c r="K73" s="418"/>
      <c r="L73" s="418"/>
      <c r="M73" s="418"/>
      <c r="N73" s="418"/>
      <c r="O73" s="418"/>
      <c r="P73" s="418"/>
      <c r="Q73" s="418"/>
      <c r="R73" s="418"/>
      <c r="S73" s="418"/>
      <c r="T73" s="418"/>
      <c r="U73" s="418"/>
      <c r="V73" s="418"/>
      <c r="W73" s="418"/>
      <c r="X73" s="418"/>
      <c r="Y73" s="418"/>
      <c r="Z73" s="418"/>
      <c r="AA73" s="419"/>
      <c r="AB73" s="116"/>
    </row>
    <row r="74" spans="2:36" ht="24" x14ac:dyDescent="0.15">
      <c r="B74" s="440"/>
      <c r="C74" s="464" t="s">
        <v>245</v>
      </c>
      <c r="D74" s="465"/>
      <c r="E74" s="195"/>
      <c r="F74" s="196"/>
      <c r="G74" s="105"/>
      <c r="H74" s="420"/>
      <c r="I74" s="421"/>
      <c r="J74" s="421"/>
      <c r="K74" s="421"/>
      <c r="L74" s="421"/>
      <c r="M74" s="421"/>
      <c r="N74" s="421"/>
      <c r="O74" s="421"/>
      <c r="P74" s="421"/>
      <c r="Q74" s="421"/>
      <c r="R74" s="421"/>
      <c r="S74" s="421"/>
      <c r="T74" s="421"/>
      <c r="U74" s="421"/>
      <c r="V74" s="421"/>
      <c r="W74" s="421"/>
      <c r="X74" s="421"/>
      <c r="Y74" s="421"/>
      <c r="Z74" s="421"/>
      <c r="AA74" s="422"/>
      <c r="AB74" s="116"/>
    </row>
    <row r="75" spans="2:36" ht="24" x14ac:dyDescent="0.15">
      <c r="B75" s="440"/>
      <c r="C75" s="197" t="s">
        <v>201</v>
      </c>
      <c r="D75" s="198"/>
      <c r="E75" s="195"/>
      <c r="F75" s="196"/>
      <c r="G75" s="105"/>
      <c r="H75" s="133"/>
      <c r="I75" s="134"/>
      <c r="J75" s="134"/>
      <c r="K75" s="134"/>
      <c r="L75" s="134"/>
      <c r="M75" s="134"/>
      <c r="N75" s="134"/>
      <c r="O75" s="134"/>
      <c r="P75" s="134"/>
      <c r="Q75" s="134"/>
      <c r="R75" s="134"/>
      <c r="S75" s="134"/>
      <c r="T75" s="134"/>
      <c r="U75" s="134"/>
      <c r="V75" s="134"/>
      <c r="W75" s="134"/>
      <c r="X75" s="134"/>
      <c r="Y75" s="134"/>
      <c r="Z75" s="134"/>
      <c r="AA75" s="135"/>
      <c r="AB75" s="116"/>
    </row>
    <row r="76" spans="2:36" ht="24.75" thickBot="1" x14ac:dyDescent="0.2">
      <c r="B76" s="441"/>
      <c r="C76" s="197" t="s">
        <v>248</v>
      </c>
      <c r="D76" s="198"/>
      <c r="E76" s="201"/>
      <c r="F76" s="202"/>
      <c r="G76" s="105"/>
      <c r="H76" s="423"/>
      <c r="I76" s="424"/>
      <c r="J76" s="424"/>
      <c r="K76" s="424"/>
      <c r="L76" s="424"/>
      <c r="M76" s="424"/>
      <c r="N76" s="424"/>
      <c r="O76" s="424"/>
      <c r="P76" s="424"/>
      <c r="Q76" s="424"/>
      <c r="R76" s="424"/>
      <c r="S76" s="424"/>
      <c r="T76" s="424"/>
      <c r="U76" s="424"/>
      <c r="V76" s="424"/>
      <c r="W76" s="424"/>
      <c r="X76" s="424"/>
      <c r="Y76" s="424"/>
      <c r="Z76" s="424"/>
      <c r="AA76" s="425"/>
      <c r="AB76" s="116"/>
    </row>
    <row r="77" spans="2:36" ht="24.75" thickTop="1" x14ac:dyDescent="0.15">
      <c r="B77" s="442" t="s">
        <v>224</v>
      </c>
      <c r="C77" s="205" t="s">
        <v>202</v>
      </c>
      <c r="D77" s="206"/>
      <c r="E77" s="203"/>
      <c r="F77" s="204"/>
      <c r="G77" s="105"/>
      <c r="H77" s="423"/>
      <c r="I77" s="424"/>
      <c r="J77" s="424"/>
      <c r="K77" s="424"/>
      <c r="L77" s="424"/>
      <c r="M77" s="424"/>
      <c r="N77" s="424"/>
      <c r="O77" s="424"/>
      <c r="P77" s="424"/>
      <c r="Q77" s="424"/>
      <c r="R77" s="424"/>
      <c r="S77" s="424"/>
      <c r="T77" s="424"/>
      <c r="U77" s="424"/>
      <c r="V77" s="424"/>
      <c r="W77" s="424"/>
      <c r="X77" s="424"/>
      <c r="Y77" s="424"/>
      <c r="Z77" s="424"/>
      <c r="AA77" s="425"/>
      <c r="AB77" s="116"/>
    </row>
    <row r="78" spans="2:36" ht="24" x14ac:dyDescent="0.15">
      <c r="B78" s="443"/>
      <c r="C78" s="207" t="s">
        <v>203</v>
      </c>
      <c r="D78" s="208"/>
      <c r="E78" s="195"/>
      <c r="F78" s="196"/>
      <c r="G78" s="105"/>
      <c r="H78" s="423"/>
      <c r="I78" s="424"/>
      <c r="J78" s="424"/>
      <c r="K78" s="424"/>
      <c r="L78" s="424"/>
      <c r="M78" s="424"/>
      <c r="N78" s="424"/>
      <c r="O78" s="424"/>
      <c r="P78" s="424"/>
      <c r="Q78" s="424"/>
      <c r="R78" s="424"/>
      <c r="S78" s="424"/>
      <c r="T78" s="424"/>
      <c r="U78" s="424"/>
      <c r="V78" s="424"/>
      <c r="W78" s="424"/>
      <c r="X78" s="424"/>
      <c r="Y78" s="424"/>
      <c r="Z78" s="424"/>
      <c r="AA78" s="425"/>
      <c r="AB78" s="116"/>
    </row>
    <row r="79" spans="2:36" ht="24" x14ac:dyDescent="0.15">
      <c r="B79" s="443"/>
      <c r="C79" s="207" t="s">
        <v>204</v>
      </c>
      <c r="D79" s="208"/>
      <c r="E79" s="195"/>
      <c r="F79" s="196"/>
      <c r="G79" s="105"/>
      <c r="H79" s="423"/>
      <c r="I79" s="424"/>
      <c r="J79" s="424"/>
      <c r="K79" s="424"/>
      <c r="L79" s="424"/>
      <c r="M79" s="424"/>
      <c r="N79" s="424"/>
      <c r="O79" s="424"/>
      <c r="P79" s="424"/>
      <c r="Q79" s="424"/>
      <c r="R79" s="424"/>
      <c r="S79" s="424"/>
      <c r="T79" s="424"/>
      <c r="U79" s="424"/>
      <c r="V79" s="424"/>
      <c r="W79" s="424"/>
      <c r="X79" s="424"/>
      <c r="Y79" s="424"/>
      <c r="Z79" s="424"/>
      <c r="AA79" s="425"/>
      <c r="AB79" s="116"/>
    </row>
    <row r="80" spans="2:36" ht="24" x14ac:dyDescent="0.15">
      <c r="B80" s="443"/>
      <c r="C80" s="207" t="s">
        <v>205</v>
      </c>
      <c r="D80" s="208"/>
      <c r="E80" s="195"/>
      <c r="F80" s="196"/>
      <c r="G80" s="105"/>
      <c r="H80" s="423"/>
      <c r="I80" s="424"/>
      <c r="J80" s="424"/>
      <c r="K80" s="424"/>
      <c r="L80" s="424"/>
      <c r="M80" s="424"/>
      <c r="N80" s="424"/>
      <c r="O80" s="424"/>
      <c r="P80" s="424"/>
      <c r="Q80" s="424"/>
      <c r="R80" s="424"/>
      <c r="S80" s="424"/>
      <c r="T80" s="424"/>
      <c r="U80" s="424"/>
      <c r="V80" s="424"/>
      <c r="W80" s="424"/>
      <c r="X80" s="424"/>
      <c r="Y80" s="424"/>
      <c r="Z80" s="424"/>
      <c r="AA80" s="425"/>
      <c r="AB80" s="116"/>
    </row>
    <row r="81" spans="2:28" ht="24" x14ac:dyDescent="0.15">
      <c r="B81" s="443"/>
      <c r="C81" s="207" t="s">
        <v>206</v>
      </c>
      <c r="D81" s="208"/>
      <c r="E81" s="195"/>
      <c r="F81" s="196"/>
      <c r="G81" s="105"/>
      <c r="H81" s="423"/>
      <c r="I81" s="424"/>
      <c r="J81" s="424"/>
      <c r="K81" s="424"/>
      <c r="L81" s="424"/>
      <c r="M81" s="424"/>
      <c r="N81" s="424"/>
      <c r="O81" s="424"/>
      <c r="P81" s="424"/>
      <c r="Q81" s="424"/>
      <c r="R81" s="424"/>
      <c r="S81" s="424"/>
      <c r="T81" s="424"/>
      <c r="U81" s="424"/>
      <c r="V81" s="424"/>
      <c r="W81" s="424"/>
      <c r="X81" s="424"/>
      <c r="Y81" s="424"/>
      <c r="Z81" s="424"/>
      <c r="AA81" s="425"/>
      <c r="AB81" s="116"/>
    </row>
    <row r="82" spans="2:28" ht="24" x14ac:dyDescent="0.15">
      <c r="B82" s="443"/>
      <c r="C82" s="207" t="s">
        <v>207</v>
      </c>
      <c r="D82" s="208"/>
      <c r="E82" s="195"/>
      <c r="F82" s="196"/>
      <c r="G82" s="105"/>
      <c r="H82" s="423"/>
      <c r="I82" s="424"/>
      <c r="J82" s="424"/>
      <c r="K82" s="424"/>
      <c r="L82" s="424"/>
      <c r="M82" s="424"/>
      <c r="N82" s="424"/>
      <c r="O82" s="424"/>
      <c r="P82" s="424"/>
      <c r="Q82" s="424"/>
      <c r="R82" s="424"/>
      <c r="S82" s="424"/>
      <c r="T82" s="424"/>
      <c r="U82" s="424"/>
      <c r="V82" s="424"/>
      <c r="W82" s="424"/>
      <c r="X82" s="424"/>
      <c r="Y82" s="424"/>
      <c r="Z82" s="424"/>
      <c r="AA82" s="425"/>
      <c r="AB82" s="116"/>
    </row>
    <row r="83" spans="2:28" ht="24" x14ac:dyDescent="0.15">
      <c r="B83" s="443"/>
      <c r="C83" s="207" t="s">
        <v>208</v>
      </c>
      <c r="D83" s="208"/>
      <c r="E83" s="195"/>
      <c r="F83" s="196"/>
      <c r="G83" s="105"/>
      <c r="H83" s="423"/>
      <c r="I83" s="424"/>
      <c r="J83" s="424"/>
      <c r="K83" s="424"/>
      <c r="L83" s="424"/>
      <c r="M83" s="424"/>
      <c r="N83" s="424"/>
      <c r="O83" s="424"/>
      <c r="P83" s="424"/>
      <c r="Q83" s="424"/>
      <c r="R83" s="424"/>
      <c r="S83" s="424"/>
      <c r="T83" s="424"/>
      <c r="U83" s="424"/>
      <c r="V83" s="424"/>
      <c r="W83" s="424"/>
      <c r="X83" s="424"/>
      <c r="Y83" s="424"/>
      <c r="Z83" s="424"/>
      <c r="AA83" s="425"/>
      <c r="AB83" s="116"/>
    </row>
    <row r="84" spans="2:28" ht="24" x14ac:dyDescent="0.15">
      <c r="B84" s="443"/>
      <c r="C84" s="207" t="s">
        <v>209</v>
      </c>
      <c r="D84" s="208"/>
      <c r="E84" s="195"/>
      <c r="F84" s="196"/>
      <c r="G84" s="105"/>
      <c r="H84" s="423"/>
      <c r="I84" s="424"/>
      <c r="J84" s="424"/>
      <c r="K84" s="424"/>
      <c r="L84" s="424"/>
      <c r="M84" s="424"/>
      <c r="N84" s="424"/>
      <c r="O84" s="424"/>
      <c r="P84" s="424"/>
      <c r="Q84" s="424"/>
      <c r="R84" s="424"/>
      <c r="S84" s="424"/>
      <c r="T84" s="424"/>
      <c r="U84" s="424"/>
      <c r="V84" s="424"/>
      <c r="W84" s="424"/>
      <c r="X84" s="424"/>
      <c r="Y84" s="424"/>
      <c r="Z84" s="424"/>
      <c r="AA84" s="425"/>
      <c r="AB84" s="116"/>
    </row>
    <row r="85" spans="2:28" ht="24" x14ac:dyDescent="0.15">
      <c r="B85" s="443"/>
      <c r="C85" s="207" t="s">
        <v>210</v>
      </c>
      <c r="D85" s="208"/>
      <c r="E85" s="195"/>
      <c r="F85" s="196"/>
      <c r="G85" s="105"/>
      <c r="H85" s="423"/>
      <c r="I85" s="424"/>
      <c r="J85" s="424"/>
      <c r="K85" s="424"/>
      <c r="L85" s="424"/>
      <c r="M85" s="424"/>
      <c r="N85" s="424"/>
      <c r="O85" s="424"/>
      <c r="P85" s="424"/>
      <c r="Q85" s="424"/>
      <c r="R85" s="424"/>
      <c r="S85" s="424"/>
      <c r="T85" s="424"/>
      <c r="U85" s="424"/>
      <c r="V85" s="424"/>
      <c r="W85" s="424"/>
      <c r="X85" s="424"/>
      <c r="Y85" s="424"/>
      <c r="Z85" s="424"/>
      <c r="AA85" s="425"/>
      <c r="AB85" s="116"/>
    </row>
    <row r="86" spans="2:28" ht="24" x14ac:dyDescent="0.15">
      <c r="B86" s="443"/>
      <c r="C86" s="207" t="s">
        <v>211</v>
      </c>
      <c r="D86" s="208"/>
      <c r="E86" s="195"/>
      <c r="F86" s="196"/>
      <c r="G86" s="105"/>
      <c r="H86" s="423"/>
      <c r="I86" s="424"/>
      <c r="J86" s="424"/>
      <c r="K86" s="424"/>
      <c r="L86" s="424"/>
      <c r="M86" s="424"/>
      <c r="N86" s="424"/>
      <c r="O86" s="424"/>
      <c r="P86" s="424"/>
      <c r="Q86" s="424"/>
      <c r="R86" s="424"/>
      <c r="S86" s="424"/>
      <c r="T86" s="424"/>
      <c r="U86" s="424"/>
      <c r="V86" s="424"/>
      <c r="W86" s="424"/>
      <c r="X86" s="424"/>
      <c r="Y86" s="424"/>
      <c r="Z86" s="424"/>
      <c r="AA86" s="425"/>
      <c r="AB86" s="116"/>
    </row>
    <row r="87" spans="2:28" ht="24" x14ac:dyDescent="0.15">
      <c r="B87" s="443"/>
      <c r="C87" s="207" t="s">
        <v>212</v>
      </c>
      <c r="D87" s="208"/>
      <c r="E87" s="195"/>
      <c r="F87" s="196"/>
      <c r="G87" s="105"/>
      <c r="H87" s="423"/>
      <c r="I87" s="424"/>
      <c r="J87" s="424"/>
      <c r="K87" s="424"/>
      <c r="L87" s="424"/>
      <c r="M87" s="424"/>
      <c r="N87" s="424"/>
      <c r="O87" s="424"/>
      <c r="P87" s="424"/>
      <c r="Q87" s="424"/>
      <c r="R87" s="424"/>
      <c r="S87" s="424"/>
      <c r="T87" s="424"/>
      <c r="U87" s="424"/>
      <c r="V87" s="424"/>
      <c r="W87" s="424"/>
      <c r="X87" s="424"/>
      <c r="Y87" s="424"/>
      <c r="Z87" s="424"/>
      <c r="AA87" s="425"/>
      <c r="AB87" s="116"/>
    </row>
    <row r="88" spans="2:28" ht="24" x14ac:dyDescent="0.15">
      <c r="B88" s="443"/>
      <c r="C88" s="207" t="s">
        <v>214</v>
      </c>
      <c r="D88" s="208"/>
      <c r="E88" s="195"/>
      <c r="F88" s="196"/>
      <c r="G88" s="105"/>
      <c r="H88" s="423"/>
      <c r="I88" s="424"/>
      <c r="J88" s="424"/>
      <c r="K88" s="424"/>
      <c r="L88" s="424"/>
      <c r="M88" s="424"/>
      <c r="N88" s="424"/>
      <c r="O88" s="424"/>
      <c r="P88" s="424"/>
      <c r="Q88" s="424"/>
      <c r="R88" s="424"/>
      <c r="S88" s="424"/>
      <c r="T88" s="424"/>
      <c r="U88" s="424"/>
      <c r="V88" s="424"/>
      <c r="W88" s="424"/>
      <c r="X88" s="424"/>
      <c r="Y88" s="424"/>
      <c r="Z88" s="424"/>
      <c r="AA88" s="425"/>
      <c r="AB88" s="116"/>
    </row>
    <row r="89" spans="2:28" ht="24" x14ac:dyDescent="0.15">
      <c r="B89" s="443"/>
      <c r="C89" s="207" t="s">
        <v>215</v>
      </c>
      <c r="D89" s="208"/>
      <c r="E89" s="195"/>
      <c r="F89" s="196"/>
      <c r="G89" s="105"/>
      <c r="H89" s="423"/>
      <c r="I89" s="424"/>
      <c r="J89" s="424"/>
      <c r="K89" s="424"/>
      <c r="L89" s="424"/>
      <c r="M89" s="424"/>
      <c r="N89" s="424"/>
      <c r="O89" s="424"/>
      <c r="P89" s="424"/>
      <c r="Q89" s="424"/>
      <c r="R89" s="424"/>
      <c r="S89" s="424"/>
      <c r="T89" s="424"/>
      <c r="U89" s="424"/>
      <c r="V89" s="424"/>
      <c r="W89" s="424"/>
      <c r="X89" s="424"/>
      <c r="Y89" s="424"/>
      <c r="Z89" s="424"/>
      <c r="AA89" s="425"/>
      <c r="AB89" s="116"/>
    </row>
    <row r="90" spans="2:28" ht="24" x14ac:dyDescent="0.15">
      <c r="B90" s="443"/>
      <c r="C90" s="207" t="s">
        <v>217</v>
      </c>
      <c r="D90" s="208"/>
      <c r="E90" s="195"/>
      <c r="F90" s="196"/>
      <c r="G90" s="105"/>
      <c r="H90" s="423"/>
      <c r="I90" s="424"/>
      <c r="J90" s="424"/>
      <c r="K90" s="424"/>
      <c r="L90" s="424"/>
      <c r="M90" s="424"/>
      <c r="N90" s="424"/>
      <c r="O90" s="424"/>
      <c r="P90" s="424"/>
      <c r="Q90" s="424"/>
      <c r="R90" s="424"/>
      <c r="S90" s="424"/>
      <c r="T90" s="424"/>
      <c r="U90" s="424"/>
      <c r="V90" s="424"/>
      <c r="W90" s="424"/>
      <c r="X90" s="424"/>
      <c r="Y90" s="424"/>
      <c r="Z90" s="424"/>
      <c r="AA90" s="425"/>
      <c r="AB90" s="116"/>
    </row>
    <row r="91" spans="2:28" ht="24" x14ac:dyDescent="0.15">
      <c r="B91" s="443"/>
      <c r="C91" s="207" t="s">
        <v>218</v>
      </c>
      <c r="D91" s="208"/>
      <c r="E91" s="195"/>
      <c r="F91" s="196"/>
      <c r="G91" s="105"/>
      <c r="H91" s="423"/>
      <c r="I91" s="424"/>
      <c r="J91" s="424"/>
      <c r="K91" s="424"/>
      <c r="L91" s="424"/>
      <c r="M91" s="424"/>
      <c r="N91" s="424"/>
      <c r="O91" s="424"/>
      <c r="P91" s="424"/>
      <c r="Q91" s="424"/>
      <c r="R91" s="424"/>
      <c r="S91" s="424"/>
      <c r="T91" s="424"/>
      <c r="U91" s="424"/>
      <c r="V91" s="424"/>
      <c r="W91" s="424"/>
      <c r="X91" s="424"/>
      <c r="Y91" s="424"/>
      <c r="Z91" s="424"/>
      <c r="AA91" s="425"/>
      <c r="AB91" s="116"/>
    </row>
    <row r="92" spans="2:28" ht="24" x14ac:dyDescent="0.15">
      <c r="B92" s="443"/>
      <c r="C92" s="207" t="s">
        <v>219</v>
      </c>
      <c r="D92" s="208"/>
      <c r="E92" s="195"/>
      <c r="F92" s="196"/>
      <c r="G92" s="105"/>
      <c r="H92" s="423"/>
      <c r="I92" s="424"/>
      <c r="J92" s="424"/>
      <c r="K92" s="424"/>
      <c r="L92" s="424"/>
      <c r="M92" s="424"/>
      <c r="N92" s="424"/>
      <c r="O92" s="424"/>
      <c r="P92" s="424"/>
      <c r="Q92" s="424"/>
      <c r="R92" s="424"/>
      <c r="S92" s="424"/>
      <c r="T92" s="424"/>
      <c r="U92" s="424"/>
      <c r="V92" s="424"/>
      <c r="W92" s="424"/>
      <c r="X92" s="424"/>
      <c r="Y92" s="424"/>
      <c r="Z92" s="424"/>
      <c r="AA92" s="425"/>
      <c r="AB92" s="116"/>
    </row>
    <row r="93" spans="2:28" ht="24" x14ac:dyDescent="0.15">
      <c r="B93" s="443"/>
      <c r="C93" s="207" t="s">
        <v>220</v>
      </c>
      <c r="D93" s="208"/>
      <c r="E93" s="195"/>
      <c r="F93" s="196"/>
      <c r="G93" s="105"/>
      <c r="H93" s="423"/>
      <c r="I93" s="424"/>
      <c r="J93" s="424"/>
      <c r="K93" s="424"/>
      <c r="L93" s="424"/>
      <c r="M93" s="424"/>
      <c r="N93" s="424"/>
      <c r="O93" s="424"/>
      <c r="P93" s="424"/>
      <c r="Q93" s="424"/>
      <c r="R93" s="424"/>
      <c r="S93" s="424"/>
      <c r="T93" s="424"/>
      <c r="U93" s="424"/>
      <c r="V93" s="424"/>
      <c r="W93" s="424"/>
      <c r="X93" s="424"/>
      <c r="Y93" s="424"/>
      <c r="Z93" s="424"/>
      <c r="AA93" s="425"/>
      <c r="AB93" s="116"/>
    </row>
    <row r="94" spans="2:28" ht="24" x14ac:dyDescent="0.15">
      <c r="B94" s="443"/>
      <c r="C94" s="207" t="s">
        <v>221</v>
      </c>
      <c r="D94" s="208"/>
      <c r="E94" s="195"/>
      <c r="F94" s="196"/>
      <c r="G94" s="105"/>
      <c r="H94" s="423"/>
      <c r="I94" s="424"/>
      <c r="J94" s="424"/>
      <c r="K94" s="424"/>
      <c r="L94" s="424"/>
      <c r="M94" s="424"/>
      <c r="N94" s="424"/>
      <c r="O94" s="424"/>
      <c r="P94" s="424"/>
      <c r="Q94" s="424"/>
      <c r="R94" s="424"/>
      <c r="S94" s="424"/>
      <c r="T94" s="424"/>
      <c r="U94" s="424"/>
      <c r="V94" s="424"/>
      <c r="W94" s="424"/>
      <c r="X94" s="424"/>
      <c r="Y94" s="424"/>
      <c r="Z94" s="424"/>
      <c r="AA94" s="425"/>
      <c r="AB94" s="116"/>
    </row>
    <row r="95" spans="2:28" ht="24" x14ac:dyDescent="0.15">
      <c r="B95" s="443"/>
      <c r="C95" s="199" t="s">
        <v>222</v>
      </c>
      <c r="D95" s="200"/>
      <c r="E95" s="195"/>
      <c r="F95" s="196"/>
      <c r="G95" s="105"/>
      <c r="H95" s="423"/>
      <c r="I95" s="424"/>
      <c r="J95" s="424"/>
      <c r="K95" s="424"/>
      <c r="L95" s="424"/>
      <c r="M95" s="424"/>
      <c r="N95" s="424"/>
      <c r="O95" s="424"/>
      <c r="P95" s="424"/>
      <c r="Q95" s="424"/>
      <c r="R95" s="424"/>
      <c r="S95" s="424"/>
      <c r="T95" s="424"/>
      <c r="U95" s="424"/>
      <c r="V95" s="424"/>
      <c r="W95" s="424"/>
      <c r="X95" s="424"/>
      <c r="Y95" s="424"/>
      <c r="Z95" s="424"/>
      <c r="AA95" s="425"/>
      <c r="AB95" s="116"/>
    </row>
    <row r="96" spans="2:28" ht="24.75" thickBot="1" x14ac:dyDescent="0.2">
      <c r="B96" s="444"/>
      <c r="C96" s="466" t="s">
        <v>246</v>
      </c>
      <c r="D96" s="467"/>
      <c r="E96" s="201"/>
      <c r="F96" s="202"/>
      <c r="G96" s="105"/>
      <c r="H96" s="426"/>
      <c r="I96" s="427"/>
      <c r="J96" s="427"/>
      <c r="K96" s="427"/>
      <c r="L96" s="427"/>
      <c r="M96" s="427"/>
      <c r="N96" s="427"/>
      <c r="O96" s="427"/>
      <c r="P96" s="427"/>
      <c r="Q96" s="427"/>
      <c r="R96" s="427"/>
      <c r="S96" s="427"/>
      <c r="T96" s="427"/>
      <c r="U96" s="427"/>
      <c r="V96" s="427"/>
      <c r="W96" s="427"/>
      <c r="X96" s="427"/>
      <c r="Y96" s="427"/>
      <c r="Z96" s="427"/>
      <c r="AA96" s="428"/>
      <c r="AB96" s="116"/>
    </row>
    <row r="97" spans="2:28" ht="7.5" customHeight="1" thickTop="1" thickBot="1" x14ac:dyDescent="0.2">
      <c r="B97" s="471"/>
      <c r="C97" s="472"/>
      <c r="D97" s="472"/>
      <c r="E97" s="473"/>
      <c r="F97" s="473"/>
      <c r="G97" s="105"/>
      <c r="H97" s="115"/>
      <c r="I97" s="115"/>
      <c r="J97" s="115"/>
      <c r="K97" s="115"/>
      <c r="L97" s="115"/>
      <c r="M97" s="115"/>
      <c r="N97" s="115"/>
      <c r="O97" s="115"/>
      <c r="P97" s="115"/>
      <c r="Q97" s="115"/>
      <c r="R97" s="115"/>
      <c r="S97" s="115"/>
      <c r="T97" s="115"/>
      <c r="U97" s="115"/>
      <c r="V97" s="115"/>
      <c r="W97" s="115"/>
      <c r="X97" s="115"/>
      <c r="Y97" s="115"/>
      <c r="Z97" s="115"/>
      <c r="AA97" s="115"/>
      <c r="AB97" s="116"/>
    </row>
    <row r="98" spans="2:28" ht="14.25" customHeight="1" thickTop="1" x14ac:dyDescent="0.15">
      <c r="B98" s="114"/>
      <c r="C98" s="451" t="s">
        <v>197</v>
      </c>
      <c r="D98" s="452"/>
      <c r="E98" s="452"/>
      <c r="F98" s="452"/>
      <c r="G98" s="452"/>
      <c r="H98" s="452"/>
      <c r="I98" s="452"/>
      <c r="J98" s="452"/>
      <c r="K98" s="452"/>
      <c r="L98" s="452"/>
      <c r="M98" s="452"/>
      <c r="N98" s="452"/>
      <c r="O98" s="452"/>
      <c r="P98" s="452"/>
      <c r="Q98" s="452"/>
      <c r="R98" s="452"/>
      <c r="S98" s="452"/>
      <c r="T98" s="452"/>
      <c r="U98" s="452"/>
      <c r="V98" s="452"/>
      <c r="W98" s="452"/>
      <c r="X98" s="452"/>
      <c r="Y98" s="452"/>
      <c r="Z98" s="452"/>
      <c r="AA98" s="453"/>
      <c r="AB98" s="110"/>
    </row>
    <row r="99" spans="2:28" ht="13.5" customHeight="1" x14ac:dyDescent="0.15">
      <c r="B99" s="114"/>
      <c r="C99" s="454"/>
      <c r="D99" s="455"/>
      <c r="E99" s="455"/>
      <c r="F99" s="455"/>
      <c r="G99" s="455"/>
      <c r="H99" s="455"/>
      <c r="I99" s="455"/>
      <c r="J99" s="455"/>
      <c r="K99" s="455"/>
      <c r="L99" s="455"/>
      <c r="M99" s="455"/>
      <c r="N99" s="455"/>
      <c r="O99" s="455"/>
      <c r="P99" s="455"/>
      <c r="Q99" s="455"/>
      <c r="R99" s="455"/>
      <c r="S99" s="455"/>
      <c r="T99" s="455"/>
      <c r="U99" s="455"/>
      <c r="V99" s="455"/>
      <c r="W99" s="455"/>
      <c r="X99" s="455"/>
      <c r="Y99" s="455"/>
      <c r="Z99" s="455"/>
      <c r="AA99" s="456"/>
      <c r="AB99" s="110"/>
    </row>
    <row r="100" spans="2:28" ht="13.5" customHeight="1" x14ac:dyDescent="0.15">
      <c r="B100" s="114"/>
      <c r="C100" s="454"/>
      <c r="D100" s="455"/>
      <c r="E100" s="455"/>
      <c r="F100" s="455"/>
      <c r="G100" s="455"/>
      <c r="H100" s="455"/>
      <c r="I100" s="455"/>
      <c r="J100" s="455"/>
      <c r="K100" s="455"/>
      <c r="L100" s="455"/>
      <c r="M100" s="455"/>
      <c r="N100" s="455"/>
      <c r="O100" s="455"/>
      <c r="P100" s="455"/>
      <c r="Q100" s="455"/>
      <c r="R100" s="455"/>
      <c r="S100" s="455"/>
      <c r="T100" s="455"/>
      <c r="U100" s="455"/>
      <c r="V100" s="455"/>
      <c r="W100" s="455"/>
      <c r="X100" s="455"/>
      <c r="Y100" s="455"/>
      <c r="Z100" s="455"/>
      <c r="AA100" s="456"/>
      <c r="AB100" s="110"/>
    </row>
    <row r="101" spans="2:28" ht="13.5" customHeight="1" x14ac:dyDescent="0.15">
      <c r="B101" s="114"/>
      <c r="C101" s="454"/>
      <c r="D101" s="455"/>
      <c r="E101" s="455"/>
      <c r="F101" s="455"/>
      <c r="G101" s="455"/>
      <c r="H101" s="455"/>
      <c r="I101" s="455"/>
      <c r="J101" s="455"/>
      <c r="K101" s="455"/>
      <c r="L101" s="455"/>
      <c r="M101" s="455"/>
      <c r="N101" s="455"/>
      <c r="O101" s="455"/>
      <c r="P101" s="455"/>
      <c r="Q101" s="455"/>
      <c r="R101" s="455"/>
      <c r="S101" s="455"/>
      <c r="T101" s="455"/>
      <c r="U101" s="455"/>
      <c r="V101" s="455"/>
      <c r="W101" s="455"/>
      <c r="X101" s="455"/>
      <c r="Y101" s="455"/>
      <c r="Z101" s="455"/>
      <c r="AA101" s="456"/>
      <c r="AB101" s="110"/>
    </row>
    <row r="102" spans="2:28" ht="13.5" customHeight="1" x14ac:dyDescent="0.15">
      <c r="B102" s="114"/>
      <c r="C102" s="454"/>
      <c r="D102" s="455"/>
      <c r="E102" s="455"/>
      <c r="F102" s="455"/>
      <c r="G102" s="455"/>
      <c r="H102" s="455"/>
      <c r="I102" s="455"/>
      <c r="J102" s="455"/>
      <c r="K102" s="455"/>
      <c r="L102" s="455"/>
      <c r="M102" s="455"/>
      <c r="N102" s="455"/>
      <c r="O102" s="455"/>
      <c r="P102" s="455"/>
      <c r="Q102" s="455"/>
      <c r="R102" s="455"/>
      <c r="S102" s="455"/>
      <c r="T102" s="455"/>
      <c r="U102" s="455"/>
      <c r="V102" s="455"/>
      <c r="W102" s="455"/>
      <c r="X102" s="455"/>
      <c r="Y102" s="455"/>
      <c r="Z102" s="455"/>
      <c r="AA102" s="456"/>
      <c r="AB102" s="110"/>
    </row>
    <row r="103" spans="2:28" ht="13.5" customHeight="1" x14ac:dyDescent="0.15">
      <c r="B103" s="114"/>
      <c r="C103" s="454"/>
      <c r="D103" s="455"/>
      <c r="E103" s="455"/>
      <c r="F103" s="455"/>
      <c r="G103" s="455"/>
      <c r="H103" s="455"/>
      <c r="I103" s="455"/>
      <c r="J103" s="455"/>
      <c r="K103" s="455"/>
      <c r="L103" s="455"/>
      <c r="M103" s="455"/>
      <c r="N103" s="455"/>
      <c r="O103" s="455"/>
      <c r="P103" s="455"/>
      <c r="Q103" s="455"/>
      <c r="R103" s="455"/>
      <c r="S103" s="455"/>
      <c r="T103" s="455"/>
      <c r="U103" s="455"/>
      <c r="V103" s="455"/>
      <c r="W103" s="455"/>
      <c r="X103" s="455"/>
      <c r="Y103" s="455"/>
      <c r="Z103" s="455"/>
      <c r="AA103" s="456"/>
      <c r="AB103" s="110"/>
    </row>
    <row r="104" spans="2:28" ht="13.5" customHeight="1" x14ac:dyDescent="0.15">
      <c r="B104" s="114"/>
      <c r="C104" s="454"/>
      <c r="D104" s="455"/>
      <c r="E104" s="455"/>
      <c r="F104" s="455"/>
      <c r="G104" s="455"/>
      <c r="H104" s="455"/>
      <c r="I104" s="455"/>
      <c r="J104" s="455"/>
      <c r="K104" s="455"/>
      <c r="L104" s="455"/>
      <c r="M104" s="455"/>
      <c r="N104" s="455"/>
      <c r="O104" s="455"/>
      <c r="P104" s="455"/>
      <c r="Q104" s="455"/>
      <c r="R104" s="455"/>
      <c r="S104" s="455"/>
      <c r="T104" s="455"/>
      <c r="U104" s="455"/>
      <c r="V104" s="455"/>
      <c r="W104" s="455"/>
      <c r="X104" s="455"/>
      <c r="Y104" s="455"/>
      <c r="Z104" s="455"/>
      <c r="AA104" s="456"/>
      <c r="AB104" s="110"/>
    </row>
    <row r="105" spans="2:28" ht="13.5" customHeight="1" x14ac:dyDescent="0.15">
      <c r="B105" s="114"/>
      <c r="C105" s="454"/>
      <c r="D105" s="455"/>
      <c r="E105" s="455"/>
      <c r="F105" s="455"/>
      <c r="G105" s="455"/>
      <c r="H105" s="455"/>
      <c r="I105" s="455"/>
      <c r="J105" s="455"/>
      <c r="K105" s="455"/>
      <c r="L105" s="455"/>
      <c r="M105" s="455"/>
      <c r="N105" s="455"/>
      <c r="O105" s="455"/>
      <c r="P105" s="455"/>
      <c r="Q105" s="455"/>
      <c r="R105" s="455"/>
      <c r="S105" s="455"/>
      <c r="T105" s="455"/>
      <c r="U105" s="455"/>
      <c r="V105" s="455"/>
      <c r="W105" s="455"/>
      <c r="X105" s="455"/>
      <c r="Y105" s="455"/>
      <c r="Z105" s="455"/>
      <c r="AA105" s="456"/>
      <c r="AB105" s="110"/>
    </row>
    <row r="106" spans="2:28" ht="13.5" customHeight="1" x14ac:dyDescent="0.15">
      <c r="B106" s="114"/>
      <c r="C106" s="454"/>
      <c r="D106" s="455"/>
      <c r="E106" s="455"/>
      <c r="F106" s="455"/>
      <c r="G106" s="455"/>
      <c r="H106" s="455"/>
      <c r="I106" s="455"/>
      <c r="J106" s="455"/>
      <c r="K106" s="455"/>
      <c r="L106" s="455"/>
      <c r="M106" s="455"/>
      <c r="N106" s="455"/>
      <c r="O106" s="455"/>
      <c r="P106" s="455"/>
      <c r="Q106" s="455"/>
      <c r="R106" s="455"/>
      <c r="S106" s="455"/>
      <c r="T106" s="455"/>
      <c r="U106" s="455"/>
      <c r="V106" s="455"/>
      <c r="W106" s="455"/>
      <c r="X106" s="455"/>
      <c r="Y106" s="455"/>
      <c r="Z106" s="455"/>
      <c r="AA106" s="456"/>
      <c r="AB106" s="110"/>
    </row>
    <row r="107" spans="2:28" ht="13.5" customHeight="1" x14ac:dyDescent="0.15">
      <c r="B107" s="114"/>
      <c r="C107" s="454"/>
      <c r="D107" s="455"/>
      <c r="E107" s="455"/>
      <c r="F107" s="455"/>
      <c r="G107" s="455"/>
      <c r="H107" s="455"/>
      <c r="I107" s="455"/>
      <c r="J107" s="455"/>
      <c r="K107" s="455"/>
      <c r="L107" s="455"/>
      <c r="M107" s="455"/>
      <c r="N107" s="455"/>
      <c r="O107" s="455"/>
      <c r="P107" s="455"/>
      <c r="Q107" s="455"/>
      <c r="R107" s="455"/>
      <c r="S107" s="455"/>
      <c r="T107" s="455"/>
      <c r="U107" s="455"/>
      <c r="V107" s="455"/>
      <c r="W107" s="455"/>
      <c r="X107" s="455"/>
      <c r="Y107" s="455"/>
      <c r="Z107" s="455"/>
      <c r="AA107" s="456"/>
      <c r="AB107" s="110"/>
    </row>
    <row r="108" spans="2:28" ht="14.25" customHeight="1" thickBot="1" x14ac:dyDescent="0.2">
      <c r="B108" s="114"/>
      <c r="C108" s="457"/>
      <c r="D108" s="458"/>
      <c r="E108" s="458"/>
      <c r="F108" s="458"/>
      <c r="G108" s="458"/>
      <c r="H108" s="458"/>
      <c r="I108" s="458"/>
      <c r="J108" s="458"/>
      <c r="K108" s="458"/>
      <c r="L108" s="458"/>
      <c r="M108" s="458"/>
      <c r="N108" s="458"/>
      <c r="O108" s="458"/>
      <c r="P108" s="458"/>
      <c r="Q108" s="458"/>
      <c r="R108" s="458"/>
      <c r="S108" s="458"/>
      <c r="T108" s="458"/>
      <c r="U108" s="458"/>
      <c r="V108" s="458"/>
      <c r="W108" s="458"/>
      <c r="X108" s="458"/>
      <c r="Y108" s="458"/>
      <c r="Z108" s="458"/>
      <c r="AA108" s="459"/>
      <c r="AB108" s="110"/>
    </row>
    <row r="109" spans="2:28" ht="14.25" thickTop="1" x14ac:dyDescent="0.15">
      <c r="B109" s="111"/>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3"/>
    </row>
  </sheetData>
  <sheetProtection selectLockedCells="1"/>
  <mergeCells count="176">
    <mergeCell ref="C98:AA108"/>
    <mergeCell ref="C69:D69"/>
    <mergeCell ref="C70:D70"/>
    <mergeCell ref="C71:D71"/>
    <mergeCell ref="C72:D72"/>
    <mergeCell ref="C73:D73"/>
    <mergeCell ref="C74:D74"/>
    <mergeCell ref="C96:D96"/>
    <mergeCell ref="H69:AA69"/>
    <mergeCell ref="E72:F72"/>
    <mergeCell ref="E73:F73"/>
    <mergeCell ref="E74:F74"/>
    <mergeCell ref="E96:F96"/>
    <mergeCell ref="B97:D97"/>
    <mergeCell ref="E97:F97"/>
    <mergeCell ref="E82:F82"/>
    <mergeCell ref="E83:F83"/>
    <mergeCell ref="E84:F84"/>
    <mergeCell ref="E85:F85"/>
    <mergeCell ref="E86:F86"/>
    <mergeCell ref="E87:F87"/>
    <mergeCell ref="E88:F88"/>
    <mergeCell ref="E89:F89"/>
    <mergeCell ref="E71:F71"/>
    <mergeCell ref="C90:D90"/>
    <mergeCell ref="E78:F78"/>
    <mergeCell ref="E79:F79"/>
    <mergeCell ref="E80:F80"/>
    <mergeCell ref="E81:F81"/>
    <mergeCell ref="D43:H44"/>
    <mergeCell ref="S50:U50"/>
    <mergeCell ref="Q51:AB51"/>
    <mergeCell ref="H70:AA74"/>
    <mergeCell ref="H76:AA96"/>
    <mergeCell ref="B63:AB63"/>
    <mergeCell ref="B35:C46"/>
    <mergeCell ref="E69:F69"/>
    <mergeCell ref="E70:F70"/>
    <mergeCell ref="D54:O54"/>
    <mergeCell ref="I43:AB44"/>
    <mergeCell ref="X50:AA50"/>
    <mergeCell ref="C87:D87"/>
    <mergeCell ref="C88:D88"/>
    <mergeCell ref="C89:D89"/>
    <mergeCell ref="B69:B76"/>
    <mergeCell ref="B77:B96"/>
    <mergeCell ref="B65:AB67"/>
    <mergeCell ref="D41:H41"/>
    <mergeCell ref="E25:K25"/>
    <mergeCell ref="M25:Z25"/>
    <mergeCell ref="E26:W26"/>
    <mergeCell ref="D19:AB20"/>
    <mergeCell ref="E22:K22"/>
    <mergeCell ref="L22:N22"/>
    <mergeCell ref="O22:AA22"/>
    <mergeCell ref="J10:J12"/>
    <mergeCell ref="K10:Q12"/>
    <mergeCell ref="D10:I12"/>
    <mergeCell ref="R10:U12"/>
    <mergeCell ref="V10:AA12"/>
    <mergeCell ref="AB10:AB12"/>
    <mergeCell ref="K30:S30"/>
    <mergeCell ref="V30:AA30"/>
    <mergeCell ref="D30:I30"/>
    <mergeCell ref="W32:Z32"/>
    <mergeCell ref="T37:U37"/>
    <mergeCell ref="D31:H34"/>
    <mergeCell ref="K32:N32"/>
    <mergeCell ref="Q32:T32"/>
    <mergeCell ref="D35:H35"/>
    <mergeCell ref="K33:Z33"/>
    <mergeCell ref="J35:L35"/>
    <mergeCell ref="M35:N35"/>
    <mergeCell ref="K34:N34"/>
    <mergeCell ref="D45:H46"/>
    <mergeCell ref="I45:AB46"/>
    <mergeCell ref="V37:W37"/>
    <mergeCell ref="Y37:Z37"/>
    <mergeCell ref="D38:H39"/>
    <mergeCell ref="L38:O38"/>
    <mergeCell ref="L39:O39"/>
    <mergeCell ref="Q39:AA39"/>
    <mergeCell ref="D40:H40"/>
    <mergeCell ref="K41:P41"/>
    <mergeCell ref="S41:X41"/>
    <mergeCell ref="D42:H42"/>
    <mergeCell ref="I42:AB42"/>
    <mergeCell ref="D36:H37"/>
    <mergeCell ref="L36:M36"/>
    <mergeCell ref="L37:M37"/>
    <mergeCell ref="O37:P37"/>
    <mergeCell ref="R37:S37"/>
    <mergeCell ref="AQ21:AS21"/>
    <mergeCell ref="AM21:AP21"/>
    <mergeCell ref="B8:C9"/>
    <mergeCell ref="D8:U9"/>
    <mergeCell ref="V8:Y9"/>
    <mergeCell ref="Z8:AB9"/>
    <mergeCell ref="B2:O3"/>
    <mergeCell ref="B4:O4"/>
    <mergeCell ref="B6:C7"/>
    <mergeCell ref="D6:AB7"/>
    <mergeCell ref="R2:AC4"/>
    <mergeCell ref="B10:C12"/>
    <mergeCell ref="I47:AB48"/>
    <mergeCell ref="K50:N50"/>
    <mergeCell ref="AJ18:AS18"/>
    <mergeCell ref="AJ19:AM19"/>
    <mergeCell ref="AN19:AS19"/>
    <mergeCell ref="D13:AB13"/>
    <mergeCell ref="D14:AB15"/>
    <mergeCell ref="B13:C34"/>
    <mergeCell ref="F28:Z29"/>
    <mergeCell ref="AJ32:AK32"/>
    <mergeCell ref="E23:K23"/>
    <mergeCell ref="L23:N23"/>
    <mergeCell ref="S23:Z23"/>
    <mergeCell ref="AJ33:AK33"/>
    <mergeCell ref="AJ25:AM25"/>
    <mergeCell ref="AN25:AS25"/>
    <mergeCell ref="D16:P16"/>
    <mergeCell ref="D17:P17"/>
    <mergeCell ref="S17:AB17"/>
    <mergeCell ref="D18:P18"/>
    <mergeCell ref="S18:AB18"/>
    <mergeCell ref="E24:K24"/>
    <mergeCell ref="L24:N24"/>
    <mergeCell ref="S24:Z24"/>
    <mergeCell ref="C86:D86"/>
    <mergeCell ref="E90:F90"/>
    <mergeCell ref="AN22:AR22"/>
    <mergeCell ref="AJ24:AS24"/>
    <mergeCell ref="P54:AB54"/>
    <mergeCell ref="E55:O55"/>
    <mergeCell ref="Q55:AB55"/>
    <mergeCell ref="D56:O56"/>
    <mergeCell ref="Q56:AB56"/>
    <mergeCell ref="B47:C62"/>
    <mergeCell ref="D47:H51"/>
    <mergeCell ref="K49:P49"/>
    <mergeCell ref="S49:U49"/>
    <mergeCell ref="X49:AA49"/>
    <mergeCell ref="K51:N51"/>
    <mergeCell ref="D52:AB52"/>
    <mergeCell ref="D53:O53"/>
    <mergeCell ref="D60:AB60"/>
    <mergeCell ref="D61:AB62"/>
    <mergeCell ref="D57:O59"/>
    <mergeCell ref="Q57:AB57"/>
    <mergeCell ref="Q58:AB58"/>
    <mergeCell ref="Q59:AB59"/>
    <mergeCell ref="P53:AB53"/>
    <mergeCell ref="E75:F75"/>
    <mergeCell ref="C75:D75"/>
    <mergeCell ref="C95:D95"/>
    <mergeCell ref="C76:D76"/>
    <mergeCell ref="E76:F76"/>
    <mergeCell ref="E77:F77"/>
    <mergeCell ref="E91:F91"/>
    <mergeCell ref="E92:F92"/>
    <mergeCell ref="E93:F93"/>
    <mergeCell ref="E94:F94"/>
    <mergeCell ref="E95:F95"/>
    <mergeCell ref="C77:D77"/>
    <mergeCell ref="C91:D91"/>
    <mergeCell ref="C92:D92"/>
    <mergeCell ref="C93:D93"/>
    <mergeCell ref="C94:D94"/>
    <mergeCell ref="C78:D78"/>
    <mergeCell ref="C79:D79"/>
    <mergeCell ref="C80:D80"/>
    <mergeCell ref="C81:D81"/>
    <mergeCell ref="C82:D82"/>
    <mergeCell ref="C83:D83"/>
    <mergeCell ref="C84:D84"/>
    <mergeCell ref="C85:D85"/>
  </mergeCells>
  <phoneticPr fontId="1"/>
  <conditionalFormatting sqref="D6:AB7 D8:U9 D10 J10:K10 D61:AB62">
    <cfRule type="containsBlanks" dxfId="35" priority="27">
      <formula>LEN(TRIM(D6))=0</formula>
    </cfRule>
  </conditionalFormatting>
  <conditionalFormatting sqref="D14:AB15">
    <cfRule type="containsBlanks" dxfId="34" priority="9">
      <formula>LEN(TRIM(D14))=0</formula>
    </cfRule>
  </conditionalFormatting>
  <conditionalFormatting sqref="E55:O55">
    <cfRule type="containsBlanks" dxfId="33" priority="26">
      <formula>LEN(TRIM(E55))=0</formula>
    </cfRule>
  </conditionalFormatting>
  <conditionalFormatting sqref="F28:Z29">
    <cfRule type="expression" priority="64">
      <formula>IF($L$24=$AJ$12,IF(#REF!="",TRUE,FALSE),FALSE)</formula>
    </cfRule>
    <cfRule type="expression" dxfId="32" priority="65">
      <formula>IF($L$24=$AJ$12,IF(#REF!="",TRUE,FALSE),FALSE)</formula>
    </cfRule>
  </conditionalFormatting>
  <conditionalFormatting sqref="K33:Z33">
    <cfRule type="expression" dxfId="31" priority="19">
      <formula>IF($J$34=$AJ$11,IF($K$33="",TRUE,FALSE),FALSE)</formula>
    </cfRule>
  </conditionalFormatting>
  <conditionalFormatting sqref="M35:N35">
    <cfRule type="containsBlanks" dxfId="30" priority="1">
      <formula>LEN(TRIM(M35))=0</formula>
    </cfRule>
  </conditionalFormatting>
  <conditionalFormatting sqref="M25:Z25">
    <cfRule type="expression" dxfId="29" priority="50">
      <formula>IF($L$24=$AJ$12,IF($M$25="",TRUE,FALSE),FALSE)</formula>
    </cfRule>
  </conditionalFormatting>
  <conditionalFormatting sqref="O37:P37">
    <cfRule type="expression" dxfId="28" priority="54">
      <formula>IF($J$37=$AJ$12,IF($O$37="",TRUE,FALSE),FALSE)</formula>
    </cfRule>
  </conditionalFormatting>
  <conditionalFormatting sqref="Q39">
    <cfRule type="expression" dxfId="27" priority="58">
      <formula>IF($J$39=$AJ$12,IF($Q$39="",IF($W$39="",TRUE,FALSE),FALSE),FALSE)</formula>
    </cfRule>
  </conditionalFormatting>
  <conditionalFormatting sqref="R37:S37">
    <cfRule type="expression" dxfId="26" priority="55">
      <formula>IF($J$37=$AJ$12,IF($R$37="",TRUE,FALSE),FALSE)</formula>
    </cfRule>
  </conditionalFormatting>
  <conditionalFormatting sqref="S23:Z23">
    <cfRule type="expression" dxfId="25" priority="76">
      <formula>IF($W$30=$AJ$11,IF($L$23=$AJ$11,IF($S$23="",TRUE,FALSE),FALSE),FALSE)</formula>
    </cfRule>
  </conditionalFormatting>
  <conditionalFormatting sqref="S24:Z24">
    <cfRule type="expression" dxfId="24" priority="77">
      <formula>IF($W$30=$AJ$11,IF($L$24=$AJ$11,IF($S$24="",TRUE,FALSE),FALSE),FALSE)</formula>
    </cfRule>
  </conditionalFormatting>
  <conditionalFormatting sqref="V37:W37">
    <cfRule type="expression" dxfId="23" priority="56">
      <formula>IF($J$37=$AJ$12,IF($V$37="",TRUE,FALSE),FALSE)</formula>
    </cfRule>
  </conditionalFormatting>
  <conditionalFormatting sqref="Y37:Z37">
    <cfRule type="expression" dxfId="22" priority="57">
      <formula>IF($J$37=$AJ$12,IF($Y$37="",TRUE,FALSE),FALSE)</formula>
    </cfRule>
  </conditionalFormatting>
  <conditionalFormatting sqref="Z8:AB9">
    <cfRule type="containsBlanks" dxfId="21" priority="28">
      <formula>LEN(TRIM(Z8))=0</formula>
    </cfRule>
  </conditionalFormatting>
  <conditionalFormatting sqref="AB10">
    <cfRule type="containsBlanks" dxfId="20" priority="2">
      <formula>LEN(TRIM(AB10))=0</formula>
    </cfRule>
  </conditionalFormatting>
  <conditionalFormatting sqref="AE5:AE62">
    <cfRule type="cellIs" dxfId="19" priority="3" operator="equal">
      <formula>"ERROR"</formula>
    </cfRule>
  </conditionalFormatting>
  <conditionalFormatting sqref="AE26:AG26">
    <cfRule type="expression" dxfId="18" priority="11">
      <formula>$X$26="ERROR"</formula>
    </cfRule>
  </conditionalFormatting>
  <dataValidations count="4">
    <dataValidation type="list" allowBlank="1" showInputMessage="1" showErrorMessage="1" sqref="AA32 Y34" xr:uid="{00000000-0002-0000-0200-000000000000}">
      <formula1>#REF!</formula1>
    </dataValidation>
    <dataValidation type="list" allowBlank="1" showInputMessage="1" showErrorMessage="1" sqref="L23:L24 W49:W50 J36:J41 R49:R50 R41 J49:J51 V40 P40 J34 V32 P32 J32 Q17:Q18 T30" xr:uid="{00000000-0002-0000-0200-000001000000}">
      <formula1>$AJ$11:$AJ$15</formula1>
    </dataValidation>
    <dataValidation type="list" allowBlank="1" showErrorMessage="1" sqref="E69:F69" xr:uid="{5C857636-5951-45F5-A000-C696DA490173}">
      <formula1>$AJ$70</formula1>
    </dataValidation>
    <dataValidation type="list" allowBlank="1" showInputMessage="1" showErrorMessage="1" sqref="E70:F96" xr:uid="{2C285C68-1266-456D-B2A0-56C929BD557C}">
      <formula1>$AJ$70</formula1>
    </dataValidation>
  </dataValidations>
  <pageMargins left="0.9055118110236221" right="0.43307086614173229" top="0.24" bottom="0.26" header="0.2" footer="0.2"/>
  <pageSetup paperSize="9" scale="3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7FDB7-1827-46DC-9D6F-FE93C8D03546}">
  <sheetPr>
    <tabColor rgb="FFFF0000"/>
  </sheetPr>
  <dimension ref="A1:AB41"/>
  <sheetViews>
    <sheetView workbookViewId="0"/>
  </sheetViews>
  <sheetFormatPr defaultColWidth="4.375" defaultRowHeight="26.25" customHeight="1" x14ac:dyDescent="0.15"/>
  <sheetData>
    <row r="1" spans="1:28" ht="24" x14ac:dyDescent="0.15">
      <c r="A1" s="103" t="s">
        <v>165</v>
      </c>
    </row>
    <row r="2" spans="1:28" ht="14.25" thickBot="1" x14ac:dyDescent="0.2"/>
    <row r="3" spans="1:28" ht="26.25" customHeight="1" thickTop="1" x14ac:dyDescent="0.15">
      <c r="A3" s="481" t="s">
        <v>166</v>
      </c>
      <c r="B3" s="482"/>
      <c r="C3" s="482"/>
      <c r="D3" s="482"/>
      <c r="E3" s="483"/>
      <c r="F3" s="487" t="s">
        <v>167</v>
      </c>
      <c r="G3" s="488"/>
      <c r="H3" s="488"/>
      <c r="I3" s="488"/>
      <c r="J3" s="488"/>
      <c r="K3" s="488"/>
      <c r="L3" s="488"/>
      <c r="M3" s="488"/>
      <c r="N3" s="488"/>
      <c r="O3" s="488"/>
      <c r="P3" s="488"/>
      <c r="Q3" s="489"/>
      <c r="S3" s="493" t="s">
        <v>168</v>
      </c>
      <c r="T3" s="495" t="s">
        <v>169</v>
      </c>
      <c r="U3" s="496"/>
    </row>
    <row r="4" spans="1:28" ht="14.25" thickBot="1" x14ac:dyDescent="0.2">
      <c r="A4" s="484"/>
      <c r="B4" s="485"/>
      <c r="C4" s="485"/>
      <c r="D4" s="485"/>
      <c r="E4" s="486"/>
      <c r="F4" s="490"/>
      <c r="G4" s="491"/>
      <c r="H4" s="491"/>
      <c r="I4" s="491"/>
      <c r="J4" s="491"/>
      <c r="K4" s="491"/>
      <c r="L4" s="491"/>
      <c r="M4" s="491"/>
      <c r="N4" s="491"/>
      <c r="O4" s="491"/>
      <c r="P4" s="491"/>
      <c r="Q4" s="492"/>
      <c r="S4" s="494"/>
      <c r="T4" s="497"/>
      <c r="U4" s="498"/>
    </row>
    <row r="5" spans="1:28" ht="15" thickTop="1" thickBot="1" x14ac:dyDescent="0.2">
      <c r="AA5" s="104"/>
      <c r="AB5" s="104"/>
    </row>
    <row r="6" spans="1:28" ht="15" thickTop="1" thickBot="1" x14ac:dyDescent="0.2">
      <c r="A6" s="499" t="s">
        <v>170</v>
      </c>
      <c r="B6" s="499"/>
      <c r="C6" s="499"/>
      <c r="D6" s="500" t="s">
        <v>171</v>
      </c>
      <c r="E6" s="501"/>
      <c r="F6" s="501"/>
      <c r="G6" s="501"/>
      <c r="H6" s="501"/>
      <c r="I6" s="501"/>
      <c r="J6" s="501"/>
      <c r="K6" s="501"/>
      <c r="L6" s="501"/>
      <c r="M6" s="501"/>
      <c r="N6" s="501"/>
      <c r="O6" s="501"/>
      <c r="P6" s="501"/>
      <c r="Q6" s="501"/>
      <c r="R6" s="502"/>
    </row>
    <row r="7" spans="1:28" ht="15" thickTop="1" thickBot="1" x14ac:dyDescent="0.2">
      <c r="A7" s="499" t="s">
        <v>172</v>
      </c>
      <c r="B7" s="499"/>
      <c r="C7" s="499"/>
      <c r="D7" s="500" t="s">
        <v>173</v>
      </c>
      <c r="E7" s="501"/>
      <c r="F7" s="501"/>
      <c r="G7" s="501"/>
      <c r="H7" s="501"/>
      <c r="I7" s="501"/>
      <c r="J7" s="501"/>
      <c r="K7" s="501"/>
      <c r="L7" s="501"/>
      <c r="M7" s="501"/>
      <c r="N7" s="501"/>
      <c r="O7" s="501"/>
      <c r="P7" s="501"/>
      <c r="Q7" s="501"/>
      <c r="R7" s="502"/>
    </row>
    <row r="8" spans="1:28" ht="20.25" customHeight="1" thickTop="1" x14ac:dyDescent="0.15"/>
    <row r="9" spans="1:28" ht="24.75" thickBot="1" x14ac:dyDescent="0.2">
      <c r="A9" s="503" t="s">
        <v>174</v>
      </c>
      <c r="B9" s="504"/>
      <c r="C9" s="504"/>
      <c r="D9" s="504"/>
      <c r="E9" s="504"/>
      <c r="F9" s="504"/>
      <c r="G9" s="504"/>
      <c r="H9" s="504"/>
      <c r="I9" s="504"/>
      <c r="J9" s="504"/>
      <c r="K9" s="504"/>
      <c r="L9" s="504"/>
      <c r="M9" s="504"/>
      <c r="N9" s="504"/>
      <c r="O9" s="504"/>
      <c r="P9" s="504"/>
      <c r="Q9" s="504"/>
      <c r="R9" s="504"/>
      <c r="S9" s="504"/>
      <c r="T9" s="504"/>
      <c r="U9" s="504"/>
      <c r="V9" s="504"/>
    </row>
    <row r="10" spans="1:28" ht="25.5" thickTop="1" thickBot="1" x14ac:dyDescent="0.2">
      <c r="A10" s="505" t="s">
        <v>175</v>
      </c>
      <c r="B10" s="506"/>
      <c r="C10" s="506"/>
      <c r="D10" s="476" t="s">
        <v>176</v>
      </c>
      <c r="E10" s="477"/>
      <c r="F10" s="105"/>
      <c r="G10" s="104"/>
      <c r="H10" s="104"/>
      <c r="I10" s="104"/>
      <c r="J10" s="104"/>
      <c r="K10" s="104"/>
      <c r="L10" s="106"/>
      <c r="M10" s="106"/>
      <c r="N10" s="106"/>
      <c r="O10" s="106"/>
      <c r="P10" s="106"/>
      <c r="Q10" s="106"/>
      <c r="R10" s="106"/>
      <c r="S10" s="106"/>
      <c r="T10" s="106"/>
      <c r="U10" s="106"/>
      <c r="V10" s="106"/>
    </row>
    <row r="11" spans="1:28" ht="25.5" thickTop="1" thickBot="1" x14ac:dyDescent="0.2">
      <c r="A11" s="474" t="s">
        <v>177</v>
      </c>
      <c r="B11" s="475"/>
      <c r="C11" s="475"/>
      <c r="D11" s="476" t="s">
        <v>176</v>
      </c>
      <c r="E11" s="477"/>
      <c r="F11" s="105"/>
      <c r="G11" s="478" t="s">
        <v>178</v>
      </c>
      <c r="H11" s="479"/>
      <c r="I11" s="479"/>
      <c r="J11" s="479"/>
      <c r="K11" s="479"/>
      <c r="L11" s="479"/>
      <c r="M11" s="479"/>
      <c r="N11" s="479"/>
      <c r="O11" s="479"/>
      <c r="P11" s="479"/>
      <c r="Q11" s="479"/>
      <c r="R11" s="479"/>
      <c r="S11" s="479"/>
      <c r="T11" s="479"/>
      <c r="U11" s="479"/>
      <c r="V11" s="480"/>
    </row>
    <row r="12" spans="1:28" ht="25.5" thickTop="1" thickBot="1" x14ac:dyDescent="0.2">
      <c r="A12" s="474" t="s">
        <v>179</v>
      </c>
      <c r="B12" s="475"/>
      <c r="C12" s="475"/>
      <c r="D12" s="476"/>
      <c r="E12" s="477"/>
      <c r="F12" s="105"/>
      <c r="G12" s="507" t="s">
        <v>180</v>
      </c>
      <c r="H12" s="508"/>
      <c r="I12" s="508"/>
      <c r="J12" s="508"/>
      <c r="K12" s="508"/>
      <c r="L12" s="508"/>
      <c r="M12" s="508"/>
      <c r="N12" s="508"/>
      <c r="O12" s="508"/>
      <c r="P12" s="508"/>
      <c r="Q12" s="508"/>
      <c r="R12" s="508"/>
      <c r="S12" s="508"/>
      <c r="T12" s="508"/>
      <c r="U12" s="508"/>
      <c r="V12" s="509"/>
    </row>
    <row r="13" spans="1:28" ht="25.5" thickTop="1" thickBot="1" x14ac:dyDescent="0.2">
      <c r="A13" s="474" t="s">
        <v>181</v>
      </c>
      <c r="B13" s="475"/>
      <c r="C13" s="475"/>
      <c r="D13" s="476" t="s">
        <v>176</v>
      </c>
      <c r="E13" s="477"/>
      <c r="F13" s="105"/>
      <c r="G13" s="510"/>
      <c r="H13" s="511"/>
      <c r="I13" s="511"/>
      <c r="J13" s="511"/>
      <c r="K13" s="511"/>
      <c r="L13" s="511"/>
      <c r="M13" s="511"/>
      <c r="N13" s="511"/>
      <c r="O13" s="511"/>
      <c r="P13" s="511"/>
      <c r="Q13" s="511"/>
      <c r="R13" s="511"/>
      <c r="S13" s="511"/>
      <c r="T13" s="511"/>
      <c r="U13" s="511"/>
      <c r="V13" s="512"/>
    </row>
    <row r="14" spans="1:28" ht="25.5" thickTop="1" thickBot="1" x14ac:dyDescent="0.2">
      <c r="A14" s="474" t="s">
        <v>182</v>
      </c>
      <c r="B14" s="475"/>
      <c r="C14" s="475"/>
      <c r="D14" s="476" t="s">
        <v>176</v>
      </c>
      <c r="E14" s="477"/>
      <c r="F14" s="105"/>
      <c r="G14" s="510"/>
      <c r="H14" s="511"/>
      <c r="I14" s="511"/>
      <c r="J14" s="511"/>
      <c r="K14" s="511"/>
      <c r="L14" s="511"/>
      <c r="M14" s="511"/>
      <c r="N14" s="511"/>
      <c r="O14" s="511"/>
      <c r="P14" s="511"/>
      <c r="Q14" s="511"/>
      <c r="R14" s="511"/>
      <c r="S14" s="511"/>
      <c r="T14" s="511"/>
      <c r="U14" s="511"/>
      <c r="V14" s="512"/>
    </row>
    <row r="15" spans="1:28" ht="25.5" thickTop="1" thickBot="1" x14ac:dyDescent="0.2">
      <c r="A15" s="474" t="s">
        <v>183</v>
      </c>
      <c r="B15" s="475"/>
      <c r="C15" s="475"/>
      <c r="D15" s="476" t="s">
        <v>176</v>
      </c>
      <c r="E15" s="477"/>
      <c r="F15" s="105"/>
      <c r="G15" s="510"/>
      <c r="H15" s="511"/>
      <c r="I15" s="511"/>
      <c r="J15" s="511"/>
      <c r="K15" s="511"/>
      <c r="L15" s="511"/>
      <c r="M15" s="511"/>
      <c r="N15" s="511"/>
      <c r="O15" s="511"/>
      <c r="P15" s="511"/>
      <c r="Q15" s="511"/>
      <c r="R15" s="511"/>
      <c r="S15" s="511"/>
      <c r="T15" s="511"/>
      <c r="U15" s="511"/>
      <c r="V15" s="512"/>
    </row>
    <row r="16" spans="1:28" ht="25.5" thickTop="1" thickBot="1" x14ac:dyDescent="0.2">
      <c r="A16" s="474" t="s">
        <v>184</v>
      </c>
      <c r="B16" s="475"/>
      <c r="C16" s="475"/>
      <c r="D16" s="476" t="s">
        <v>176</v>
      </c>
      <c r="E16" s="477"/>
      <c r="F16" s="105"/>
      <c r="G16" s="510"/>
      <c r="H16" s="511"/>
      <c r="I16" s="511"/>
      <c r="J16" s="511"/>
      <c r="K16" s="511"/>
      <c r="L16" s="511"/>
      <c r="M16" s="511"/>
      <c r="N16" s="511"/>
      <c r="O16" s="511"/>
      <c r="P16" s="511"/>
      <c r="Q16" s="511"/>
      <c r="R16" s="511"/>
      <c r="S16" s="511"/>
      <c r="T16" s="511"/>
      <c r="U16" s="511"/>
      <c r="V16" s="512"/>
    </row>
    <row r="17" spans="1:22" ht="25.5" thickTop="1" thickBot="1" x14ac:dyDescent="0.2">
      <c r="A17" s="523" t="s">
        <v>185</v>
      </c>
      <c r="B17" s="524"/>
      <c r="C17" s="524"/>
      <c r="D17" s="476" t="s">
        <v>176</v>
      </c>
      <c r="E17" s="477"/>
      <c r="F17" s="105"/>
      <c r="G17" s="513"/>
      <c r="H17" s="514"/>
      <c r="I17" s="514"/>
      <c r="J17" s="514"/>
      <c r="K17" s="514"/>
      <c r="L17" s="514"/>
      <c r="M17" s="514"/>
      <c r="N17" s="514"/>
      <c r="O17" s="514"/>
      <c r="P17" s="514"/>
      <c r="Q17" s="514"/>
      <c r="R17" s="514"/>
      <c r="S17" s="514"/>
      <c r="T17" s="514"/>
      <c r="U17" s="514"/>
      <c r="V17" s="515"/>
    </row>
    <row r="18" spans="1:22" ht="24.75" thickTop="1" x14ac:dyDescent="0.15">
      <c r="A18" s="105"/>
      <c r="B18" s="105"/>
      <c r="C18" s="105"/>
      <c r="D18" s="105"/>
      <c r="E18" s="105"/>
      <c r="F18" s="105"/>
      <c r="G18" s="105"/>
      <c r="H18" s="105"/>
      <c r="I18" s="105"/>
      <c r="J18" s="105"/>
      <c r="K18" s="105"/>
      <c r="L18" s="105"/>
      <c r="M18" s="105"/>
      <c r="N18" s="105"/>
    </row>
    <row r="19" spans="1:22" ht="24.75" thickBot="1" x14ac:dyDescent="0.2">
      <c r="A19" s="525" t="s">
        <v>186</v>
      </c>
      <c r="B19" s="526"/>
      <c r="C19" s="526"/>
      <c r="D19" s="526"/>
      <c r="E19" s="526"/>
      <c r="F19" s="526"/>
      <c r="G19" s="526"/>
      <c r="H19" s="526"/>
      <c r="I19" s="526"/>
      <c r="J19" s="526"/>
      <c r="K19" s="526"/>
      <c r="L19" s="526"/>
      <c r="M19" s="526"/>
      <c r="N19" s="526"/>
      <c r="O19" s="526"/>
      <c r="P19" s="526"/>
      <c r="Q19" s="526"/>
      <c r="R19" s="526"/>
      <c r="S19" s="526"/>
      <c r="T19" s="526"/>
      <c r="U19" s="526"/>
      <c r="V19" s="526"/>
    </row>
    <row r="20" spans="1:22" ht="25.5" thickTop="1" thickBot="1" x14ac:dyDescent="0.2">
      <c r="A20" s="527" t="s">
        <v>187</v>
      </c>
      <c r="B20" s="528"/>
      <c r="C20" s="528"/>
      <c r="D20" s="529"/>
      <c r="E20" s="530"/>
      <c r="F20" s="105"/>
      <c r="G20" s="104"/>
      <c r="H20" s="104"/>
      <c r="I20" s="104"/>
      <c r="J20" s="104"/>
      <c r="K20" s="104"/>
      <c r="L20" s="105"/>
      <c r="M20" s="105"/>
      <c r="N20" s="105"/>
    </row>
    <row r="21" spans="1:22" ht="25.5" thickTop="1" thickBot="1" x14ac:dyDescent="0.2">
      <c r="A21" s="516" t="s">
        <v>188</v>
      </c>
      <c r="B21" s="517"/>
      <c r="C21" s="517"/>
      <c r="D21" s="531"/>
      <c r="E21" s="532"/>
      <c r="F21" s="105"/>
      <c r="G21" s="533" t="s">
        <v>189</v>
      </c>
      <c r="H21" s="534"/>
      <c r="I21" s="534"/>
      <c r="J21" s="534"/>
      <c r="K21" s="534"/>
      <c r="L21" s="534"/>
      <c r="M21" s="534"/>
      <c r="N21" s="534"/>
      <c r="O21" s="534"/>
      <c r="P21" s="534"/>
      <c r="Q21" s="534"/>
      <c r="R21" s="534"/>
      <c r="S21" s="534"/>
      <c r="T21" s="534"/>
      <c r="U21" s="534"/>
      <c r="V21" s="535"/>
    </row>
    <row r="22" spans="1:22" ht="24.75" thickTop="1" x14ac:dyDescent="0.15">
      <c r="A22" s="516" t="s">
        <v>190</v>
      </c>
      <c r="B22" s="517"/>
      <c r="C22" s="517"/>
      <c r="D22" s="518" t="s">
        <v>176</v>
      </c>
      <c r="E22" s="519"/>
      <c r="F22" s="105"/>
      <c r="G22" s="107" t="s">
        <v>191</v>
      </c>
      <c r="H22" s="108"/>
      <c r="I22" s="108"/>
      <c r="J22" s="108"/>
      <c r="K22" s="108"/>
      <c r="L22" s="108"/>
      <c r="M22" s="108"/>
      <c r="N22" s="108"/>
      <c r="O22" s="108"/>
      <c r="P22" s="108"/>
      <c r="Q22" s="108"/>
      <c r="R22" s="108"/>
      <c r="S22" s="108"/>
      <c r="T22" s="108"/>
      <c r="U22" s="108"/>
      <c r="V22" s="109"/>
    </row>
    <row r="23" spans="1:22" ht="24" x14ac:dyDescent="0.15">
      <c r="A23" s="516" t="s">
        <v>192</v>
      </c>
      <c r="B23" s="517"/>
      <c r="C23" s="517"/>
      <c r="D23" s="518" t="s">
        <v>176</v>
      </c>
      <c r="E23" s="519"/>
      <c r="F23" s="105"/>
      <c r="G23" s="520"/>
      <c r="H23" s="521"/>
      <c r="I23" s="521"/>
      <c r="J23" s="521"/>
      <c r="K23" s="521"/>
      <c r="L23" s="521"/>
      <c r="M23" s="521"/>
      <c r="N23" s="521"/>
      <c r="O23" s="521"/>
      <c r="P23" s="521"/>
      <c r="Q23" s="521"/>
      <c r="R23" s="521"/>
      <c r="S23" s="521"/>
      <c r="T23" s="521"/>
      <c r="U23" s="521"/>
      <c r="V23" s="522"/>
    </row>
    <row r="24" spans="1:22" ht="24" x14ac:dyDescent="0.15">
      <c r="A24" s="516" t="s">
        <v>193</v>
      </c>
      <c r="B24" s="517"/>
      <c r="C24" s="517"/>
      <c r="D24" s="531"/>
      <c r="E24" s="532"/>
      <c r="F24" s="105"/>
      <c r="G24" s="520"/>
      <c r="H24" s="521"/>
      <c r="I24" s="521"/>
      <c r="J24" s="521"/>
      <c r="K24" s="521"/>
      <c r="L24" s="521"/>
      <c r="M24" s="521"/>
      <c r="N24" s="521"/>
      <c r="O24" s="521"/>
      <c r="P24" s="521"/>
      <c r="Q24" s="521"/>
      <c r="R24" s="521"/>
      <c r="S24" s="521"/>
      <c r="T24" s="521"/>
      <c r="U24" s="521"/>
      <c r="V24" s="522"/>
    </row>
    <row r="25" spans="1:22" ht="24" x14ac:dyDescent="0.15">
      <c r="A25" s="516" t="s">
        <v>194</v>
      </c>
      <c r="B25" s="517"/>
      <c r="C25" s="517"/>
      <c r="D25" s="531"/>
      <c r="E25" s="532"/>
      <c r="F25" s="105"/>
      <c r="G25" s="543" t="s">
        <v>236</v>
      </c>
      <c r="H25" s="544"/>
      <c r="I25" s="544"/>
      <c r="J25" s="544"/>
      <c r="K25" s="544"/>
      <c r="L25" s="544"/>
      <c r="M25" s="544"/>
      <c r="N25" s="544"/>
      <c r="O25" s="544"/>
      <c r="P25" s="544"/>
      <c r="Q25" s="544"/>
      <c r="R25" s="544"/>
      <c r="S25" s="544"/>
      <c r="T25" s="544"/>
      <c r="U25" s="544"/>
      <c r="V25" s="545"/>
    </row>
    <row r="26" spans="1:22" ht="24.75" thickBot="1" x14ac:dyDescent="0.2">
      <c r="A26" s="536" t="s">
        <v>195</v>
      </c>
      <c r="B26" s="537"/>
      <c r="C26" s="537"/>
      <c r="D26" s="538" t="s">
        <v>176</v>
      </c>
      <c r="E26" s="539"/>
      <c r="F26" s="105"/>
      <c r="G26" s="540" t="s">
        <v>196</v>
      </c>
      <c r="H26" s="541"/>
      <c r="I26" s="541"/>
      <c r="J26" s="541"/>
      <c r="K26" s="541"/>
      <c r="L26" s="541"/>
      <c r="M26" s="541"/>
      <c r="N26" s="541"/>
      <c r="O26" s="541"/>
      <c r="P26" s="541"/>
      <c r="Q26" s="541"/>
      <c r="R26" s="541"/>
      <c r="S26" s="541"/>
      <c r="T26" s="541"/>
      <c r="U26" s="541"/>
      <c r="V26" s="542"/>
    </row>
    <row r="27" spans="1:22" ht="25.5" thickTop="1" thickBot="1" x14ac:dyDescent="0.2">
      <c r="A27" s="105"/>
      <c r="B27" s="105"/>
      <c r="C27" s="105"/>
      <c r="D27" s="105"/>
      <c r="E27" s="105"/>
      <c r="F27" s="105"/>
      <c r="G27" s="105"/>
      <c r="H27" s="105"/>
      <c r="I27" s="105"/>
      <c r="J27" s="105"/>
      <c r="K27" s="105"/>
      <c r="L27" s="105"/>
      <c r="M27" s="105"/>
      <c r="N27" s="105"/>
    </row>
    <row r="28" spans="1:22" ht="26.25" customHeight="1" thickTop="1" x14ac:dyDescent="0.15">
      <c r="A28" s="451" t="s">
        <v>197</v>
      </c>
      <c r="B28" s="452"/>
      <c r="C28" s="452"/>
      <c r="D28" s="452"/>
      <c r="E28" s="452"/>
      <c r="F28" s="452"/>
      <c r="G28" s="452"/>
      <c r="H28" s="452"/>
      <c r="I28" s="452"/>
      <c r="J28" s="452"/>
      <c r="K28" s="452"/>
      <c r="L28" s="452"/>
      <c r="M28" s="452"/>
      <c r="N28" s="452"/>
      <c r="O28" s="452"/>
      <c r="P28" s="452"/>
      <c r="Q28" s="452"/>
      <c r="R28" s="452"/>
      <c r="S28" s="452"/>
      <c r="T28" s="452"/>
      <c r="U28" s="452"/>
      <c r="V28" s="453"/>
    </row>
    <row r="29" spans="1:22" ht="26.25" customHeight="1" x14ac:dyDescent="0.15">
      <c r="A29" s="454"/>
      <c r="B29" s="455"/>
      <c r="C29" s="455"/>
      <c r="D29" s="455"/>
      <c r="E29" s="455"/>
      <c r="F29" s="455"/>
      <c r="G29" s="455"/>
      <c r="H29" s="455"/>
      <c r="I29" s="455"/>
      <c r="J29" s="455"/>
      <c r="K29" s="455"/>
      <c r="L29" s="455"/>
      <c r="M29" s="455"/>
      <c r="N29" s="455"/>
      <c r="O29" s="455"/>
      <c r="P29" s="455"/>
      <c r="Q29" s="455"/>
      <c r="R29" s="455"/>
      <c r="S29" s="455"/>
      <c r="T29" s="455"/>
      <c r="U29" s="455"/>
      <c r="V29" s="456"/>
    </row>
    <row r="30" spans="1:22" ht="26.25" customHeight="1" x14ac:dyDescent="0.15">
      <c r="A30" s="454"/>
      <c r="B30" s="455"/>
      <c r="C30" s="455"/>
      <c r="D30" s="455"/>
      <c r="E30" s="455"/>
      <c r="F30" s="455"/>
      <c r="G30" s="455"/>
      <c r="H30" s="455"/>
      <c r="I30" s="455"/>
      <c r="J30" s="455"/>
      <c r="K30" s="455"/>
      <c r="L30" s="455"/>
      <c r="M30" s="455"/>
      <c r="N30" s="455"/>
      <c r="O30" s="455"/>
      <c r="P30" s="455"/>
      <c r="Q30" s="455"/>
      <c r="R30" s="455"/>
      <c r="S30" s="455"/>
      <c r="T30" s="455"/>
      <c r="U30" s="455"/>
      <c r="V30" s="456"/>
    </row>
    <row r="31" spans="1:22" ht="26.25" customHeight="1" x14ac:dyDescent="0.15">
      <c r="A31" s="454"/>
      <c r="B31" s="455"/>
      <c r="C31" s="455"/>
      <c r="D31" s="455"/>
      <c r="E31" s="455"/>
      <c r="F31" s="455"/>
      <c r="G31" s="455"/>
      <c r="H31" s="455"/>
      <c r="I31" s="455"/>
      <c r="J31" s="455"/>
      <c r="K31" s="455"/>
      <c r="L31" s="455"/>
      <c r="M31" s="455"/>
      <c r="N31" s="455"/>
      <c r="O31" s="455"/>
      <c r="P31" s="455"/>
      <c r="Q31" s="455"/>
      <c r="R31" s="455"/>
      <c r="S31" s="455"/>
      <c r="T31" s="455"/>
      <c r="U31" s="455"/>
      <c r="V31" s="456"/>
    </row>
    <row r="32" spans="1:22" ht="26.25" customHeight="1" x14ac:dyDescent="0.15">
      <c r="A32" s="454"/>
      <c r="B32" s="455"/>
      <c r="C32" s="455"/>
      <c r="D32" s="455"/>
      <c r="E32" s="455"/>
      <c r="F32" s="455"/>
      <c r="G32" s="455"/>
      <c r="H32" s="455"/>
      <c r="I32" s="455"/>
      <c r="J32" s="455"/>
      <c r="K32" s="455"/>
      <c r="L32" s="455"/>
      <c r="M32" s="455"/>
      <c r="N32" s="455"/>
      <c r="O32" s="455"/>
      <c r="P32" s="455"/>
      <c r="Q32" s="455"/>
      <c r="R32" s="455"/>
      <c r="S32" s="455"/>
      <c r="T32" s="455"/>
      <c r="U32" s="455"/>
      <c r="V32" s="456"/>
    </row>
    <row r="33" spans="1:22" ht="26.25" customHeight="1" x14ac:dyDescent="0.15">
      <c r="A33" s="454"/>
      <c r="B33" s="455"/>
      <c r="C33" s="455"/>
      <c r="D33" s="455"/>
      <c r="E33" s="455"/>
      <c r="F33" s="455"/>
      <c r="G33" s="455"/>
      <c r="H33" s="455"/>
      <c r="I33" s="455"/>
      <c r="J33" s="455"/>
      <c r="K33" s="455"/>
      <c r="L33" s="455"/>
      <c r="M33" s="455"/>
      <c r="N33" s="455"/>
      <c r="O33" s="455"/>
      <c r="P33" s="455"/>
      <c r="Q33" s="455"/>
      <c r="R33" s="455"/>
      <c r="S33" s="455"/>
      <c r="T33" s="455"/>
      <c r="U33" s="455"/>
      <c r="V33" s="456"/>
    </row>
    <row r="34" spans="1:22" ht="26.25" customHeight="1" x14ac:dyDescent="0.15">
      <c r="A34" s="454"/>
      <c r="B34" s="455"/>
      <c r="C34" s="455"/>
      <c r="D34" s="455"/>
      <c r="E34" s="455"/>
      <c r="F34" s="455"/>
      <c r="G34" s="455"/>
      <c r="H34" s="455"/>
      <c r="I34" s="455"/>
      <c r="J34" s="455"/>
      <c r="K34" s="455"/>
      <c r="L34" s="455"/>
      <c r="M34" s="455"/>
      <c r="N34" s="455"/>
      <c r="O34" s="455"/>
      <c r="P34" s="455"/>
      <c r="Q34" s="455"/>
      <c r="R34" s="455"/>
      <c r="S34" s="455"/>
      <c r="T34" s="455"/>
      <c r="U34" s="455"/>
      <c r="V34" s="456"/>
    </row>
    <row r="35" spans="1:22" ht="26.25" customHeight="1" x14ac:dyDescent="0.15">
      <c r="A35" s="454"/>
      <c r="B35" s="455"/>
      <c r="C35" s="455"/>
      <c r="D35" s="455"/>
      <c r="E35" s="455"/>
      <c r="F35" s="455"/>
      <c r="G35" s="455"/>
      <c r="H35" s="455"/>
      <c r="I35" s="455"/>
      <c r="J35" s="455"/>
      <c r="K35" s="455"/>
      <c r="L35" s="455"/>
      <c r="M35" s="455"/>
      <c r="N35" s="455"/>
      <c r="O35" s="455"/>
      <c r="P35" s="455"/>
      <c r="Q35" s="455"/>
      <c r="R35" s="455"/>
      <c r="S35" s="455"/>
      <c r="T35" s="455"/>
      <c r="U35" s="455"/>
      <c r="V35" s="456"/>
    </row>
    <row r="36" spans="1:22" ht="26.25" customHeight="1" x14ac:dyDescent="0.15">
      <c r="A36" s="454"/>
      <c r="B36" s="455"/>
      <c r="C36" s="455"/>
      <c r="D36" s="455"/>
      <c r="E36" s="455"/>
      <c r="F36" s="455"/>
      <c r="G36" s="455"/>
      <c r="H36" s="455"/>
      <c r="I36" s="455"/>
      <c r="J36" s="455"/>
      <c r="K36" s="455"/>
      <c r="L36" s="455"/>
      <c r="M36" s="455"/>
      <c r="N36" s="455"/>
      <c r="O36" s="455"/>
      <c r="P36" s="455"/>
      <c r="Q36" s="455"/>
      <c r="R36" s="455"/>
      <c r="S36" s="455"/>
      <c r="T36" s="455"/>
      <c r="U36" s="455"/>
      <c r="V36" s="456"/>
    </row>
    <row r="37" spans="1:22" ht="26.25" customHeight="1" x14ac:dyDescent="0.15">
      <c r="A37" s="454"/>
      <c r="B37" s="455"/>
      <c r="C37" s="455"/>
      <c r="D37" s="455"/>
      <c r="E37" s="455"/>
      <c r="F37" s="455"/>
      <c r="G37" s="455"/>
      <c r="H37" s="455"/>
      <c r="I37" s="455"/>
      <c r="J37" s="455"/>
      <c r="K37" s="455"/>
      <c r="L37" s="455"/>
      <c r="M37" s="455"/>
      <c r="N37" s="455"/>
      <c r="O37" s="455"/>
      <c r="P37" s="455"/>
      <c r="Q37" s="455"/>
      <c r="R37" s="455"/>
      <c r="S37" s="455"/>
      <c r="T37" s="455"/>
      <c r="U37" s="455"/>
      <c r="V37" s="456"/>
    </row>
    <row r="38" spans="1:22" ht="26.25" customHeight="1" x14ac:dyDescent="0.15">
      <c r="A38" s="454"/>
      <c r="B38" s="455"/>
      <c r="C38" s="455"/>
      <c r="D38" s="455"/>
      <c r="E38" s="455"/>
      <c r="F38" s="455"/>
      <c r="G38" s="455"/>
      <c r="H38" s="455"/>
      <c r="I38" s="455"/>
      <c r="J38" s="455"/>
      <c r="K38" s="455"/>
      <c r="L38" s="455"/>
      <c r="M38" s="455"/>
      <c r="N38" s="455"/>
      <c r="O38" s="455"/>
      <c r="P38" s="455"/>
      <c r="Q38" s="455"/>
      <c r="R38" s="455"/>
      <c r="S38" s="455"/>
      <c r="T38" s="455"/>
      <c r="U38" s="455"/>
      <c r="V38" s="456"/>
    </row>
    <row r="39" spans="1:22" ht="26.25" customHeight="1" x14ac:dyDescent="0.15">
      <c r="A39" s="454"/>
      <c r="B39" s="455"/>
      <c r="C39" s="455"/>
      <c r="D39" s="455"/>
      <c r="E39" s="455"/>
      <c r="F39" s="455"/>
      <c r="G39" s="455"/>
      <c r="H39" s="455"/>
      <c r="I39" s="455"/>
      <c r="J39" s="455"/>
      <c r="K39" s="455"/>
      <c r="L39" s="455"/>
      <c r="M39" s="455"/>
      <c r="N39" s="455"/>
      <c r="O39" s="455"/>
      <c r="P39" s="455"/>
      <c r="Q39" s="455"/>
      <c r="R39" s="455"/>
      <c r="S39" s="455"/>
      <c r="T39" s="455"/>
      <c r="U39" s="455"/>
      <c r="V39" s="456"/>
    </row>
    <row r="40" spans="1:22" ht="14.25" thickBot="1" x14ac:dyDescent="0.2">
      <c r="A40" s="457"/>
      <c r="B40" s="458"/>
      <c r="C40" s="458"/>
      <c r="D40" s="458"/>
      <c r="E40" s="458"/>
      <c r="F40" s="458"/>
      <c r="G40" s="458"/>
      <c r="H40" s="458"/>
      <c r="I40" s="458"/>
      <c r="J40" s="458"/>
      <c r="K40" s="458"/>
      <c r="L40" s="458"/>
      <c r="M40" s="458"/>
      <c r="N40" s="458"/>
      <c r="O40" s="458"/>
      <c r="P40" s="458"/>
      <c r="Q40" s="458"/>
      <c r="R40" s="458"/>
      <c r="S40" s="458"/>
      <c r="T40" s="458"/>
      <c r="U40" s="458"/>
      <c r="V40" s="459"/>
    </row>
    <row r="41" spans="1:22" ht="26.25" customHeight="1" thickTop="1" x14ac:dyDescent="0.15"/>
  </sheetData>
  <mergeCells count="48">
    <mergeCell ref="A26:C26"/>
    <mergeCell ref="D26:E26"/>
    <mergeCell ref="G26:V26"/>
    <mergeCell ref="A28:V40"/>
    <mergeCell ref="A24:C24"/>
    <mergeCell ref="D24:E24"/>
    <mergeCell ref="G24:V24"/>
    <mergeCell ref="A25:C25"/>
    <mergeCell ref="D25:E25"/>
    <mergeCell ref="G25:V25"/>
    <mergeCell ref="A23:C23"/>
    <mergeCell ref="D23:E23"/>
    <mergeCell ref="G23:V23"/>
    <mergeCell ref="D16:E16"/>
    <mergeCell ref="A17:C17"/>
    <mergeCell ref="D17:E17"/>
    <mergeCell ref="A19:V19"/>
    <mergeCell ref="A20:C20"/>
    <mergeCell ref="D20:E20"/>
    <mergeCell ref="A21:C21"/>
    <mergeCell ref="D21:E21"/>
    <mergeCell ref="G21:V21"/>
    <mergeCell ref="A22:C22"/>
    <mergeCell ref="D22:E22"/>
    <mergeCell ref="A12:C12"/>
    <mergeCell ref="D12:E12"/>
    <mergeCell ref="G12:V17"/>
    <mergeCell ref="A13:C13"/>
    <mergeCell ref="D13:E13"/>
    <mergeCell ref="A14:C14"/>
    <mergeCell ref="D14:E14"/>
    <mergeCell ref="A15:C15"/>
    <mergeCell ref="D15:E15"/>
    <mergeCell ref="A16:C16"/>
    <mergeCell ref="A11:C11"/>
    <mergeCell ref="D11:E11"/>
    <mergeCell ref="G11:V11"/>
    <mergeCell ref="A3:E4"/>
    <mergeCell ref="F3:Q4"/>
    <mergeCell ref="S3:S4"/>
    <mergeCell ref="T3:U4"/>
    <mergeCell ref="A6:C6"/>
    <mergeCell ref="D6:R6"/>
    <mergeCell ref="A7:C7"/>
    <mergeCell ref="D7:R7"/>
    <mergeCell ref="A9:V9"/>
    <mergeCell ref="A10:C10"/>
    <mergeCell ref="D10:E10"/>
  </mergeCells>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B2FBD-1CE2-4E87-86D3-1B3B0AF84C94}">
  <sheetPr>
    <tabColor rgb="FFFF0000"/>
    <pageSetUpPr fitToPage="1"/>
  </sheetPr>
  <dimension ref="A1:AS108"/>
  <sheetViews>
    <sheetView view="pageBreakPreview" zoomScale="96" zoomScaleNormal="100" zoomScaleSheetLayoutView="96" workbookViewId="0">
      <selection activeCell="B2" sqref="B2:O3"/>
    </sheetView>
  </sheetViews>
  <sheetFormatPr defaultColWidth="9" defaultRowHeight="13.5" x14ac:dyDescent="0.15"/>
  <cols>
    <col min="1" max="1" width="1.625" style="31" customWidth="1"/>
    <col min="2" max="2" width="9.625" style="31" customWidth="1"/>
    <col min="3" max="3" width="11" style="31" customWidth="1"/>
    <col min="4" max="16" width="2.625" style="31" customWidth="1"/>
    <col min="17" max="17" width="3.375" style="31" customWidth="1"/>
    <col min="18" max="28" width="2.625" style="31" customWidth="1"/>
    <col min="29" max="29" width="1.625" style="31" customWidth="1"/>
    <col min="30" max="30" width="2.625" style="31" customWidth="1"/>
    <col min="31" max="31" width="5.25" style="31" customWidth="1"/>
    <col min="32" max="33" width="2.625" style="31" customWidth="1"/>
    <col min="34" max="34" width="43.75" style="31" customWidth="1"/>
    <col min="35" max="35" width="9" style="31"/>
    <col min="36" max="36" width="9" style="31" customWidth="1"/>
    <col min="37" max="16384" width="9" style="31"/>
  </cols>
  <sheetData>
    <row r="1" spans="1:36" x14ac:dyDescent="0.15">
      <c r="A1" s="30"/>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2" t="s">
        <v>14</v>
      </c>
      <c r="AE1" s="32"/>
      <c r="AF1" s="33"/>
    </row>
    <row r="2" spans="1:36" ht="12" customHeight="1" x14ac:dyDescent="0.15">
      <c r="A2" s="30"/>
      <c r="B2" s="307" t="s">
        <v>16</v>
      </c>
      <c r="C2" s="307"/>
      <c r="D2" s="307"/>
      <c r="E2" s="307"/>
      <c r="F2" s="307"/>
      <c r="G2" s="307"/>
      <c r="H2" s="307"/>
      <c r="I2" s="307"/>
      <c r="J2" s="307"/>
      <c r="K2" s="307"/>
      <c r="L2" s="307"/>
      <c r="M2" s="307"/>
      <c r="N2" s="307"/>
      <c r="O2" s="307"/>
      <c r="P2" s="549"/>
      <c r="Q2" s="550"/>
      <c r="R2" s="550"/>
      <c r="S2" s="550"/>
      <c r="T2" s="550"/>
      <c r="U2" s="550"/>
      <c r="V2" s="550"/>
      <c r="W2" s="550"/>
      <c r="X2" s="550"/>
      <c r="Y2" s="550"/>
      <c r="Z2" s="551"/>
      <c r="AA2" s="552"/>
      <c r="AB2" s="552"/>
      <c r="AC2" s="30"/>
      <c r="AD2" s="34"/>
      <c r="AE2" s="35"/>
      <c r="AF2" s="34"/>
      <c r="AG2" s="34"/>
    </row>
    <row r="3" spans="1:36" ht="12" customHeight="1" x14ac:dyDescent="0.15">
      <c r="A3" s="30"/>
      <c r="B3" s="307"/>
      <c r="C3" s="307"/>
      <c r="D3" s="307"/>
      <c r="E3" s="307"/>
      <c r="F3" s="307"/>
      <c r="G3" s="307"/>
      <c r="H3" s="307"/>
      <c r="I3" s="307"/>
      <c r="J3" s="307"/>
      <c r="K3" s="307"/>
      <c r="L3" s="307"/>
      <c r="M3" s="307"/>
      <c r="N3" s="307"/>
      <c r="O3" s="307"/>
      <c r="P3" s="550"/>
      <c r="Q3" s="550"/>
      <c r="R3" s="550"/>
      <c r="S3" s="550"/>
      <c r="T3" s="550"/>
      <c r="U3" s="550"/>
      <c r="V3" s="550"/>
      <c r="W3" s="550"/>
      <c r="X3" s="550"/>
      <c r="Y3" s="550"/>
      <c r="Z3" s="552"/>
      <c r="AA3" s="552"/>
      <c r="AB3" s="552"/>
      <c r="AC3" s="30"/>
      <c r="AD3" s="34"/>
      <c r="AE3" s="35"/>
      <c r="AF3" s="34"/>
      <c r="AG3" s="34"/>
    </row>
    <row r="4" spans="1:36" ht="13.5" customHeight="1" x14ac:dyDescent="0.15">
      <c r="A4" s="30"/>
      <c r="B4" s="308" t="s">
        <v>25</v>
      </c>
      <c r="C4" s="308"/>
      <c r="D4" s="308"/>
      <c r="E4" s="308"/>
      <c r="F4" s="308"/>
      <c r="G4" s="308"/>
      <c r="H4" s="308"/>
      <c r="I4" s="308"/>
      <c r="J4" s="308"/>
      <c r="K4" s="308"/>
      <c r="L4" s="308"/>
      <c r="M4" s="308"/>
      <c r="N4" s="308"/>
      <c r="O4" s="308"/>
      <c r="P4" s="550"/>
      <c r="Q4" s="550"/>
      <c r="R4" s="550"/>
      <c r="S4" s="550"/>
      <c r="T4" s="550"/>
      <c r="U4" s="550"/>
      <c r="V4" s="550"/>
      <c r="W4" s="550"/>
      <c r="X4" s="550"/>
      <c r="Y4" s="550"/>
      <c r="Z4" s="552"/>
      <c r="AA4" s="552"/>
      <c r="AB4" s="552"/>
      <c r="AC4" s="30"/>
      <c r="AD4" s="34"/>
      <c r="AE4" s="36" t="s">
        <v>111</v>
      </c>
      <c r="AF4" s="34"/>
      <c r="AG4" s="34"/>
    </row>
    <row r="5" spans="1:36" ht="2.25" customHeight="1" x14ac:dyDescent="0.15">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8"/>
      <c r="AE5" s="39"/>
      <c r="AF5" s="38"/>
      <c r="AG5" s="38"/>
    </row>
    <row r="6" spans="1:36" x14ac:dyDescent="0.15">
      <c r="A6" s="37"/>
      <c r="B6" s="309" t="s">
        <v>131</v>
      </c>
      <c r="C6" s="310"/>
      <c r="D6" s="313" t="s">
        <v>112</v>
      </c>
      <c r="E6" s="314"/>
      <c r="F6" s="314"/>
      <c r="G6" s="314"/>
      <c r="H6" s="314"/>
      <c r="I6" s="314"/>
      <c r="J6" s="314"/>
      <c r="K6" s="314"/>
      <c r="L6" s="314"/>
      <c r="M6" s="314"/>
      <c r="N6" s="314"/>
      <c r="O6" s="314"/>
      <c r="P6" s="314"/>
      <c r="Q6" s="314"/>
      <c r="R6" s="314"/>
      <c r="S6" s="314"/>
      <c r="T6" s="314"/>
      <c r="U6" s="314"/>
      <c r="V6" s="314"/>
      <c r="W6" s="314"/>
      <c r="X6" s="314"/>
      <c r="Y6" s="314"/>
      <c r="Z6" s="314"/>
      <c r="AA6" s="314"/>
      <c r="AB6" s="315"/>
      <c r="AC6" s="43"/>
      <c r="AD6" s="41"/>
      <c r="AE6" s="42" t="str">
        <f>IF(D6="","ERROR","OK")</f>
        <v>OK</v>
      </c>
      <c r="AF6" s="41"/>
      <c r="AG6" s="38"/>
      <c r="AH6" s="31" t="str">
        <f>IF(AE6="ERROR","事業者名を記入してください","")</f>
        <v/>
      </c>
    </row>
    <row r="7" spans="1:36" x14ac:dyDescent="0.15">
      <c r="A7" s="37"/>
      <c r="B7" s="311"/>
      <c r="C7" s="312"/>
      <c r="D7" s="316"/>
      <c r="E7" s="317"/>
      <c r="F7" s="317"/>
      <c r="G7" s="317"/>
      <c r="H7" s="317"/>
      <c r="I7" s="317"/>
      <c r="J7" s="317"/>
      <c r="K7" s="317"/>
      <c r="L7" s="317"/>
      <c r="M7" s="317"/>
      <c r="N7" s="317"/>
      <c r="O7" s="317"/>
      <c r="P7" s="317"/>
      <c r="Q7" s="317"/>
      <c r="R7" s="317"/>
      <c r="S7" s="317"/>
      <c r="T7" s="317"/>
      <c r="U7" s="317"/>
      <c r="V7" s="317"/>
      <c r="W7" s="317"/>
      <c r="X7" s="317"/>
      <c r="Y7" s="317"/>
      <c r="Z7" s="317"/>
      <c r="AA7" s="317"/>
      <c r="AB7" s="318"/>
      <c r="AC7" s="43"/>
      <c r="AD7" s="41"/>
      <c r="AE7" s="42" t="str">
        <f>IF(D8="","ERROR","OK")</f>
        <v>OK</v>
      </c>
      <c r="AF7" s="41"/>
      <c r="AG7" s="38"/>
      <c r="AH7" s="31" t="str">
        <f>IF(AE7="ERROR","返礼品名を記入してください","")</f>
        <v/>
      </c>
    </row>
    <row r="8" spans="1:36" ht="13.5" customHeight="1" x14ac:dyDescent="0.15">
      <c r="A8" s="30"/>
      <c r="B8" s="270" t="s">
        <v>17</v>
      </c>
      <c r="C8" s="271"/>
      <c r="D8" s="297" t="s">
        <v>157</v>
      </c>
      <c r="E8" s="298"/>
      <c r="F8" s="298"/>
      <c r="G8" s="298"/>
      <c r="H8" s="298"/>
      <c r="I8" s="298"/>
      <c r="J8" s="298"/>
      <c r="K8" s="298"/>
      <c r="L8" s="298"/>
      <c r="M8" s="298"/>
      <c r="N8" s="298"/>
      <c r="O8" s="298"/>
      <c r="P8" s="298"/>
      <c r="Q8" s="298"/>
      <c r="R8" s="298"/>
      <c r="S8" s="298"/>
      <c r="T8" s="298"/>
      <c r="U8" s="298"/>
      <c r="V8" s="301" t="s">
        <v>46</v>
      </c>
      <c r="W8" s="301"/>
      <c r="X8" s="301"/>
      <c r="Y8" s="301"/>
      <c r="Z8" s="303" t="s">
        <v>115</v>
      </c>
      <c r="AA8" s="303"/>
      <c r="AB8" s="304"/>
      <c r="AC8" s="44"/>
      <c r="AE8" s="42"/>
      <c r="AF8" s="45"/>
    </row>
    <row r="9" spans="1:36" ht="9.75" customHeight="1" x14ac:dyDescent="0.15">
      <c r="A9" s="30"/>
      <c r="B9" s="295"/>
      <c r="C9" s="296"/>
      <c r="D9" s="299"/>
      <c r="E9" s="300"/>
      <c r="F9" s="300"/>
      <c r="G9" s="300"/>
      <c r="H9" s="300"/>
      <c r="I9" s="300"/>
      <c r="J9" s="300"/>
      <c r="K9" s="300"/>
      <c r="L9" s="300"/>
      <c r="M9" s="300"/>
      <c r="N9" s="300"/>
      <c r="O9" s="300"/>
      <c r="P9" s="300"/>
      <c r="Q9" s="300"/>
      <c r="R9" s="300"/>
      <c r="S9" s="300"/>
      <c r="T9" s="300"/>
      <c r="U9" s="300"/>
      <c r="V9" s="302"/>
      <c r="W9" s="302"/>
      <c r="X9" s="302"/>
      <c r="Y9" s="302"/>
      <c r="Z9" s="305"/>
      <c r="AA9" s="305"/>
      <c r="AB9" s="306"/>
      <c r="AC9" s="44"/>
      <c r="AE9" s="42"/>
      <c r="AF9" s="45"/>
    </row>
    <row r="10" spans="1:36" ht="8.1" customHeight="1" x14ac:dyDescent="0.15">
      <c r="A10" s="30"/>
      <c r="B10" s="221" t="s">
        <v>118</v>
      </c>
      <c r="C10" s="222"/>
      <c r="D10" s="388">
        <v>6000</v>
      </c>
      <c r="E10" s="389"/>
      <c r="F10" s="389"/>
      <c r="G10" s="389"/>
      <c r="H10" s="389"/>
      <c r="I10" s="390"/>
      <c r="J10" s="378" t="s">
        <v>54</v>
      </c>
      <c r="K10" s="379" t="s">
        <v>226</v>
      </c>
      <c r="L10" s="380"/>
      <c r="M10" s="380"/>
      <c r="N10" s="380"/>
      <c r="O10" s="380"/>
      <c r="P10" s="380"/>
      <c r="Q10" s="381"/>
      <c r="R10" s="397" t="s">
        <v>227</v>
      </c>
      <c r="S10" s="398"/>
      <c r="T10" s="398"/>
      <c r="U10" s="399"/>
      <c r="V10" s="406">
        <f>IF(D10="","",ROUNDUP(D10/0.3,-3))</f>
        <v>20000</v>
      </c>
      <c r="W10" s="406"/>
      <c r="X10" s="406"/>
      <c r="Y10" s="406"/>
      <c r="Z10" s="406"/>
      <c r="AA10" s="406"/>
      <c r="AB10" s="409" t="s">
        <v>54</v>
      </c>
      <c r="AC10" s="30"/>
      <c r="AE10" s="42"/>
      <c r="AH10" s="49"/>
    </row>
    <row r="11" spans="1:36" ht="9" customHeight="1" x14ac:dyDescent="0.15">
      <c r="A11" s="30"/>
      <c r="B11" s="223"/>
      <c r="C11" s="224"/>
      <c r="D11" s="391"/>
      <c r="E11" s="392"/>
      <c r="F11" s="392"/>
      <c r="G11" s="392"/>
      <c r="H11" s="392"/>
      <c r="I11" s="393"/>
      <c r="J11" s="353"/>
      <c r="K11" s="382"/>
      <c r="L11" s="383"/>
      <c r="M11" s="383"/>
      <c r="N11" s="383"/>
      <c r="O11" s="383"/>
      <c r="P11" s="383"/>
      <c r="Q11" s="384"/>
      <c r="R11" s="400"/>
      <c r="S11" s="401"/>
      <c r="T11" s="401"/>
      <c r="U11" s="402"/>
      <c r="V11" s="407"/>
      <c r="W11" s="407"/>
      <c r="X11" s="407"/>
      <c r="Y11" s="407"/>
      <c r="Z11" s="407"/>
      <c r="AA11" s="407"/>
      <c r="AB11" s="410"/>
      <c r="AC11" s="50"/>
      <c r="AE11" s="42" t="str">
        <f>IF(D10="","ERROR","")</f>
        <v/>
      </c>
      <c r="AH11" s="31" t="str">
        <f>IF(AE11="ERROR","返礼品の提案金額を記入してください","")</f>
        <v/>
      </c>
      <c r="AJ11" s="31" t="s">
        <v>72</v>
      </c>
    </row>
    <row r="12" spans="1:36" ht="13.5" customHeight="1" x14ac:dyDescent="0.15">
      <c r="A12" s="30"/>
      <c r="B12" s="223"/>
      <c r="C12" s="224"/>
      <c r="D12" s="394"/>
      <c r="E12" s="395"/>
      <c r="F12" s="395"/>
      <c r="G12" s="395"/>
      <c r="H12" s="395"/>
      <c r="I12" s="396"/>
      <c r="J12" s="365"/>
      <c r="K12" s="385"/>
      <c r="L12" s="386"/>
      <c r="M12" s="386"/>
      <c r="N12" s="386"/>
      <c r="O12" s="386"/>
      <c r="P12" s="386"/>
      <c r="Q12" s="387"/>
      <c r="R12" s="403"/>
      <c r="S12" s="404"/>
      <c r="T12" s="404"/>
      <c r="U12" s="405"/>
      <c r="V12" s="408"/>
      <c r="W12" s="408"/>
      <c r="X12" s="408"/>
      <c r="Y12" s="408"/>
      <c r="Z12" s="408"/>
      <c r="AA12" s="408"/>
      <c r="AB12" s="411"/>
      <c r="AC12" s="50"/>
      <c r="AE12" s="42"/>
      <c r="AJ12" s="31" t="s">
        <v>73</v>
      </c>
    </row>
    <row r="13" spans="1:36" ht="13.5" customHeight="1" x14ac:dyDescent="0.15">
      <c r="A13" s="30"/>
      <c r="B13" s="270" t="s">
        <v>119</v>
      </c>
      <c r="C13" s="271"/>
      <c r="D13" s="264" t="s">
        <v>23</v>
      </c>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6"/>
      <c r="AC13" s="30"/>
      <c r="AE13" s="42"/>
    </row>
    <row r="14" spans="1:36" ht="13.5" customHeight="1" x14ac:dyDescent="0.15">
      <c r="A14" s="30"/>
      <c r="B14" s="272"/>
      <c r="C14" s="273"/>
      <c r="D14" s="267" t="s">
        <v>240</v>
      </c>
      <c r="E14" s="268"/>
      <c r="F14" s="268"/>
      <c r="G14" s="268"/>
      <c r="H14" s="268"/>
      <c r="I14" s="268"/>
      <c r="J14" s="268"/>
      <c r="K14" s="268"/>
      <c r="L14" s="268"/>
      <c r="M14" s="268"/>
      <c r="N14" s="268"/>
      <c r="O14" s="268"/>
      <c r="P14" s="268"/>
      <c r="Q14" s="268"/>
      <c r="R14" s="268"/>
      <c r="S14" s="268"/>
      <c r="T14" s="268"/>
      <c r="U14" s="268"/>
      <c r="V14" s="268"/>
      <c r="W14" s="268"/>
      <c r="X14" s="268"/>
      <c r="Y14" s="268"/>
      <c r="Z14" s="268"/>
      <c r="AA14" s="268"/>
      <c r="AB14" s="269"/>
      <c r="AC14" s="30"/>
      <c r="AE14" s="42"/>
    </row>
    <row r="15" spans="1:36" ht="23.25" customHeight="1" x14ac:dyDescent="0.15">
      <c r="A15" s="30"/>
      <c r="B15" s="272"/>
      <c r="C15" s="273"/>
      <c r="D15" s="267"/>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9"/>
      <c r="AC15" s="30"/>
      <c r="AE15" s="42"/>
    </row>
    <row r="16" spans="1:36" ht="13.5" customHeight="1" x14ac:dyDescent="0.15">
      <c r="A16" s="30"/>
      <c r="B16" s="272"/>
      <c r="C16" s="273"/>
      <c r="D16" s="284" t="s">
        <v>82</v>
      </c>
      <c r="E16" s="285"/>
      <c r="F16" s="285"/>
      <c r="G16" s="285"/>
      <c r="H16" s="285"/>
      <c r="I16" s="285"/>
      <c r="J16" s="285"/>
      <c r="K16" s="285"/>
      <c r="L16" s="285"/>
      <c r="M16" s="285"/>
      <c r="N16" s="285"/>
      <c r="O16" s="285"/>
      <c r="P16" s="285"/>
      <c r="Q16" s="52"/>
      <c r="R16" s="52"/>
      <c r="S16" s="52"/>
      <c r="T16" s="52"/>
      <c r="U16" s="52"/>
      <c r="V16" s="52"/>
      <c r="W16" s="52"/>
      <c r="X16" s="52"/>
      <c r="Y16" s="52"/>
      <c r="Z16" s="52"/>
      <c r="AA16" s="52"/>
      <c r="AB16" s="53"/>
      <c r="AC16" s="30"/>
      <c r="AE16" s="42"/>
    </row>
    <row r="17" spans="1:45" ht="13.5" customHeight="1" x14ac:dyDescent="0.15">
      <c r="A17" s="30"/>
      <c r="B17" s="272"/>
      <c r="C17" s="273"/>
      <c r="D17" s="286" t="s">
        <v>70</v>
      </c>
      <c r="E17" s="287"/>
      <c r="F17" s="287"/>
      <c r="G17" s="287"/>
      <c r="H17" s="287"/>
      <c r="I17" s="287"/>
      <c r="J17" s="287"/>
      <c r="K17" s="287"/>
      <c r="L17" s="287"/>
      <c r="M17" s="287"/>
      <c r="N17" s="287"/>
      <c r="O17" s="287"/>
      <c r="P17" s="287"/>
      <c r="Q17" s="3" t="s">
        <v>61</v>
      </c>
      <c r="R17" s="54"/>
      <c r="S17" s="288" t="s">
        <v>55</v>
      </c>
      <c r="T17" s="288"/>
      <c r="U17" s="288"/>
      <c r="V17" s="288"/>
      <c r="W17" s="288"/>
      <c r="X17" s="288"/>
      <c r="Y17" s="288"/>
      <c r="Z17" s="288"/>
      <c r="AA17" s="288"/>
      <c r="AB17" s="289"/>
      <c r="AC17" s="30"/>
      <c r="AE17" s="42"/>
    </row>
    <row r="18" spans="1:45" ht="13.5" customHeight="1" x14ac:dyDescent="0.15">
      <c r="A18" s="30"/>
      <c r="B18" s="272"/>
      <c r="C18" s="273"/>
      <c r="D18" s="286" t="s">
        <v>74</v>
      </c>
      <c r="E18" s="287"/>
      <c r="F18" s="287"/>
      <c r="G18" s="287"/>
      <c r="H18" s="287"/>
      <c r="I18" s="287"/>
      <c r="J18" s="287"/>
      <c r="K18" s="287"/>
      <c r="L18" s="287"/>
      <c r="M18" s="287"/>
      <c r="N18" s="287"/>
      <c r="O18" s="287"/>
      <c r="P18" s="287"/>
      <c r="Q18" s="3" t="s">
        <v>61</v>
      </c>
      <c r="R18" s="54"/>
      <c r="S18" s="288" t="s">
        <v>55</v>
      </c>
      <c r="T18" s="288"/>
      <c r="U18" s="288"/>
      <c r="V18" s="288"/>
      <c r="W18" s="288"/>
      <c r="X18" s="288"/>
      <c r="Y18" s="288"/>
      <c r="Z18" s="288"/>
      <c r="AA18" s="288"/>
      <c r="AB18" s="289"/>
      <c r="AC18" s="30"/>
      <c r="AE18" s="42"/>
      <c r="AJ18" s="210"/>
      <c r="AK18" s="210"/>
      <c r="AL18" s="210"/>
      <c r="AM18" s="210"/>
      <c r="AN18" s="210"/>
      <c r="AO18" s="210"/>
      <c r="AP18" s="210"/>
      <c r="AQ18" s="210"/>
      <c r="AR18" s="210"/>
      <c r="AS18" s="210"/>
    </row>
    <row r="19" spans="1:45" ht="13.5" customHeight="1" x14ac:dyDescent="0.15">
      <c r="A19" s="30"/>
      <c r="B19" s="272"/>
      <c r="C19" s="273"/>
      <c r="D19" s="260" t="s">
        <v>163</v>
      </c>
      <c r="E19" s="233"/>
      <c r="F19" s="233"/>
      <c r="G19" s="233"/>
      <c r="H19" s="233"/>
      <c r="I19" s="233"/>
      <c r="J19" s="233"/>
      <c r="K19" s="233"/>
      <c r="L19" s="233"/>
      <c r="M19" s="233"/>
      <c r="N19" s="233"/>
      <c r="O19" s="233"/>
      <c r="P19" s="233"/>
      <c r="Q19" s="369"/>
      <c r="R19" s="369"/>
      <c r="S19" s="369"/>
      <c r="T19" s="369"/>
      <c r="U19" s="369"/>
      <c r="V19" s="369"/>
      <c r="W19" s="369"/>
      <c r="X19" s="369"/>
      <c r="Y19" s="369"/>
      <c r="Z19" s="369"/>
      <c r="AA19" s="369"/>
      <c r="AB19" s="370"/>
      <c r="AC19" s="30"/>
      <c r="AE19" s="42"/>
      <c r="AJ19" s="262"/>
      <c r="AK19" s="262"/>
      <c r="AL19" s="262"/>
      <c r="AM19" s="262"/>
      <c r="AN19" s="263"/>
      <c r="AO19" s="263"/>
      <c r="AP19" s="263"/>
      <c r="AQ19" s="263"/>
      <c r="AR19" s="263"/>
      <c r="AS19" s="263"/>
    </row>
    <row r="20" spans="1:45" ht="13.5" customHeight="1" x14ac:dyDescent="0.15">
      <c r="A20" s="30"/>
      <c r="B20" s="272"/>
      <c r="C20" s="273"/>
      <c r="D20" s="260"/>
      <c r="E20" s="233"/>
      <c r="F20" s="233"/>
      <c r="G20" s="233"/>
      <c r="H20" s="233"/>
      <c r="I20" s="233"/>
      <c r="J20" s="233"/>
      <c r="K20" s="233"/>
      <c r="L20" s="233"/>
      <c r="M20" s="233"/>
      <c r="N20" s="233"/>
      <c r="O20" s="233"/>
      <c r="P20" s="233"/>
      <c r="Q20" s="369"/>
      <c r="R20" s="369"/>
      <c r="S20" s="369"/>
      <c r="T20" s="369"/>
      <c r="U20" s="369"/>
      <c r="V20" s="369"/>
      <c r="W20" s="369"/>
      <c r="X20" s="369"/>
      <c r="Y20" s="369"/>
      <c r="Z20" s="369"/>
      <c r="AA20" s="369"/>
      <c r="AB20" s="370"/>
      <c r="AC20" s="30"/>
      <c r="AE20" s="42"/>
      <c r="AJ20" s="100"/>
      <c r="AK20" s="100"/>
      <c r="AL20" s="100"/>
      <c r="AM20" s="100"/>
      <c r="AN20" s="99"/>
      <c r="AO20" s="99"/>
      <c r="AP20" s="99"/>
      <c r="AQ20" s="99"/>
      <c r="AR20" s="99"/>
      <c r="AS20" s="99"/>
    </row>
    <row r="21" spans="1:45" ht="8.1" customHeight="1" x14ac:dyDescent="0.15">
      <c r="A21" s="30"/>
      <c r="B21" s="272"/>
      <c r="C21" s="273"/>
      <c r="D21" s="55"/>
      <c r="E21" s="48"/>
      <c r="F21" s="48"/>
      <c r="G21" s="48"/>
      <c r="H21" s="48"/>
      <c r="I21" s="48"/>
      <c r="J21" s="48"/>
      <c r="K21" s="48"/>
      <c r="L21" s="48"/>
      <c r="M21" s="48"/>
      <c r="N21" s="48"/>
      <c r="O21" s="48"/>
      <c r="P21" s="48"/>
      <c r="Q21" s="4"/>
      <c r="R21" s="4"/>
      <c r="S21" s="4"/>
      <c r="T21" s="4"/>
      <c r="U21" s="4"/>
      <c r="V21" s="4"/>
      <c r="W21" s="4"/>
      <c r="X21" s="4"/>
      <c r="Y21" s="4"/>
      <c r="Z21" s="4"/>
      <c r="AA21" s="4"/>
      <c r="AB21" s="56"/>
      <c r="AC21" s="30"/>
      <c r="AE21" s="42"/>
      <c r="AJ21" s="100"/>
      <c r="AK21" s="100"/>
      <c r="AL21" s="100"/>
      <c r="AM21" s="262"/>
      <c r="AN21" s="262"/>
      <c r="AO21" s="262"/>
      <c r="AP21" s="262"/>
      <c r="AQ21" s="263"/>
      <c r="AR21" s="263"/>
      <c r="AS21" s="263"/>
    </row>
    <row r="22" spans="1:45" ht="12.95" customHeight="1" x14ac:dyDescent="0.15">
      <c r="A22" s="30"/>
      <c r="B22" s="272"/>
      <c r="C22" s="273"/>
      <c r="D22" s="55"/>
      <c r="E22" s="371" t="s">
        <v>76</v>
      </c>
      <c r="F22" s="372"/>
      <c r="G22" s="372"/>
      <c r="H22" s="372"/>
      <c r="I22" s="372"/>
      <c r="J22" s="372"/>
      <c r="K22" s="373"/>
      <c r="L22" s="371" t="s">
        <v>75</v>
      </c>
      <c r="M22" s="372"/>
      <c r="N22" s="374"/>
      <c r="O22" s="375" t="s">
        <v>79</v>
      </c>
      <c r="P22" s="376"/>
      <c r="Q22" s="376"/>
      <c r="R22" s="376"/>
      <c r="S22" s="376"/>
      <c r="T22" s="376"/>
      <c r="U22" s="376"/>
      <c r="V22" s="376"/>
      <c r="W22" s="376"/>
      <c r="X22" s="373"/>
      <c r="Y22" s="373"/>
      <c r="Z22" s="373"/>
      <c r="AA22" s="377"/>
      <c r="AB22" s="56"/>
      <c r="AC22" s="30"/>
      <c r="AE22" s="42"/>
      <c r="AI22" s="49"/>
      <c r="AJ22" s="49"/>
      <c r="AK22" s="49"/>
      <c r="AL22" s="49"/>
      <c r="AM22" s="49"/>
      <c r="AN22" s="209"/>
      <c r="AO22" s="209"/>
      <c r="AP22" s="209"/>
      <c r="AQ22" s="209"/>
      <c r="AR22" s="209"/>
      <c r="AS22" s="99"/>
    </row>
    <row r="23" spans="1:45" ht="19.5" customHeight="1" x14ac:dyDescent="0.15">
      <c r="A23" s="30"/>
      <c r="B23" s="272"/>
      <c r="C23" s="273"/>
      <c r="D23" s="55"/>
      <c r="E23" s="277" t="s">
        <v>78</v>
      </c>
      <c r="F23" s="278"/>
      <c r="G23" s="278"/>
      <c r="H23" s="278"/>
      <c r="I23" s="278"/>
      <c r="J23" s="278"/>
      <c r="K23" s="278"/>
      <c r="L23" s="279" t="s">
        <v>42</v>
      </c>
      <c r="M23" s="280"/>
      <c r="N23" s="281"/>
      <c r="O23" s="57" t="s">
        <v>108</v>
      </c>
      <c r="P23" s="58"/>
      <c r="Q23" s="58"/>
      <c r="R23" s="59" t="s">
        <v>106</v>
      </c>
      <c r="S23" s="282" t="s">
        <v>230</v>
      </c>
      <c r="T23" s="282"/>
      <c r="U23" s="282"/>
      <c r="V23" s="282"/>
      <c r="W23" s="282"/>
      <c r="X23" s="282"/>
      <c r="Y23" s="282"/>
      <c r="Z23" s="282"/>
      <c r="AA23" s="60" t="s">
        <v>107</v>
      </c>
      <c r="AB23" s="61"/>
      <c r="AC23" s="30"/>
      <c r="AE23" s="42" t="str">
        <f>IF(T30=AJ11,IF(L23=$AJ$11,IF(S23="","ERROR","OK"),"OK"),"")</f>
        <v>OK</v>
      </c>
      <c r="AH23" s="31" t="str">
        <f>IF(AE23="ERROR","生産地が市外の場合、生産地名を記入してください","")</f>
        <v/>
      </c>
      <c r="AI23" s="49"/>
      <c r="AJ23" s="49"/>
      <c r="AK23" s="49"/>
      <c r="AL23" s="49"/>
      <c r="AM23" s="49"/>
      <c r="AN23" s="101"/>
      <c r="AO23" s="101"/>
      <c r="AP23" s="101"/>
      <c r="AQ23" s="101"/>
      <c r="AR23" s="101"/>
      <c r="AS23" s="99"/>
    </row>
    <row r="24" spans="1:45" ht="12.95" customHeight="1" x14ac:dyDescent="0.15">
      <c r="A24" s="30"/>
      <c r="B24" s="272"/>
      <c r="C24" s="273"/>
      <c r="D24" s="55"/>
      <c r="E24" s="290" t="s">
        <v>77</v>
      </c>
      <c r="F24" s="291"/>
      <c r="G24" s="291"/>
      <c r="H24" s="291"/>
      <c r="I24" s="291"/>
      <c r="J24" s="291"/>
      <c r="K24" s="291"/>
      <c r="L24" s="292" t="s">
        <v>61</v>
      </c>
      <c r="M24" s="293"/>
      <c r="N24" s="294"/>
      <c r="O24" s="57" t="s">
        <v>109</v>
      </c>
      <c r="P24" s="58"/>
      <c r="Q24" s="58"/>
      <c r="R24" s="59" t="s">
        <v>106</v>
      </c>
      <c r="S24" s="282"/>
      <c r="T24" s="282"/>
      <c r="U24" s="282"/>
      <c r="V24" s="282"/>
      <c r="W24" s="282"/>
      <c r="X24" s="282"/>
      <c r="Y24" s="282"/>
      <c r="Z24" s="282"/>
      <c r="AA24" s="60" t="s">
        <v>107</v>
      </c>
      <c r="AB24" s="62"/>
      <c r="AC24" s="30"/>
      <c r="AE24" s="42" t="str">
        <f>IF(T30=AJ11,IF(L24=$AJ$11,IF(S24="","ERROR","OK"),""),"")</f>
        <v/>
      </c>
      <c r="AH24" s="31" t="str">
        <f>IF(AE24="ERROR","加工地が市外の場合、加工地名を記入してください","")</f>
        <v/>
      </c>
      <c r="AI24" s="51"/>
      <c r="AJ24" s="210"/>
      <c r="AK24" s="210"/>
      <c r="AL24" s="210"/>
      <c r="AM24" s="210"/>
      <c r="AN24" s="210"/>
      <c r="AO24" s="210"/>
      <c r="AP24" s="210"/>
      <c r="AQ24" s="210"/>
      <c r="AR24" s="210"/>
      <c r="AS24" s="210"/>
    </row>
    <row r="25" spans="1:45" x14ac:dyDescent="0.15">
      <c r="A25" s="30"/>
      <c r="B25" s="272"/>
      <c r="C25" s="273"/>
      <c r="D25" s="55"/>
      <c r="E25" s="366" t="s">
        <v>105</v>
      </c>
      <c r="F25" s="367"/>
      <c r="G25" s="367"/>
      <c r="H25" s="367"/>
      <c r="I25" s="367"/>
      <c r="J25" s="367"/>
      <c r="K25" s="367"/>
      <c r="L25" s="59" t="s">
        <v>106</v>
      </c>
      <c r="M25" s="282" t="s">
        <v>113</v>
      </c>
      <c r="N25" s="282"/>
      <c r="O25" s="282"/>
      <c r="P25" s="282"/>
      <c r="Q25" s="282"/>
      <c r="R25" s="282"/>
      <c r="S25" s="282"/>
      <c r="T25" s="282"/>
      <c r="U25" s="282"/>
      <c r="V25" s="282"/>
      <c r="W25" s="282"/>
      <c r="X25" s="282"/>
      <c r="Y25" s="282"/>
      <c r="Z25" s="282"/>
      <c r="AA25" s="63" t="s">
        <v>107</v>
      </c>
      <c r="AB25" s="62"/>
      <c r="AC25" s="30"/>
      <c r="AE25" s="42" t="str">
        <f>IF($L$24=$AJ$12,IF(M25="","ERROR","OK"),"")</f>
        <v>OK</v>
      </c>
      <c r="AH25" s="31" t="str">
        <f>IF(AE25="ERROR","加工地が市内の場合、加工事業者名を記入してください","")</f>
        <v/>
      </c>
      <c r="AJ25" s="210"/>
      <c r="AK25" s="210"/>
      <c r="AL25" s="210"/>
      <c r="AM25" s="210"/>
      <c r="AN25" s="283"/>
      <c r="AO25" s="283"/>
      <c r="AP25" s="283"/>
      <c r="AQ25" s="283"/>
      <c r="AR25" s="283"/>
      <c r="AS25" s="283"/>
    </row>
    <row r="26" spans="1:45" x14ac:dyDescent="0.15">
      <c r="A26" s="30"/>
      <c r="B26" s="272"/>
      <c r="C26" s="273"/>
      <c r="D26" s="55"/>
      <c r="E26" s="368" t="s">
        <v>81</v>
      </c>
      <c r="F26" s="368"/>
      <c r="G26" s="368"/>
      <c r="H26" s="368"/>
      <c r="I26" s="368"/>
      <c r="J26" s="368"/>
      <c r="K26" s="368"/>
      <c r="L26" s="368"/>
      <c r="M26" s="368"/>
      <c r="N26" s="368"/>
      <c r="O26" s="368"/>
      <c r="P26" s="368"/>
      <c r="Q26" s="368"/>
      <c r="R26" s="368"/>
      <c r="S26" s="368"/>
      <c r="T26" s="368"/>
      <c r="U26" s="368"/>
      <c r="V26" s="368"/>
      <c r="W26" s="368"/>
      <c r="X26" s="64"/>
      <c r="Y26" s="64"/>
      <c r="Z26" s="64"/>
      <c r="AA26" s="65"/>
      <c r="AB26" s="62"/>
      <c r="AC26" s="30"/>
      <c r="AE26" s="66" t="str">
        <f>IF(T30=AJ11,IF(L23=AJ11,IF(L24=AJ11,"ERROR",""),""),"")</f>
        <v/>
      </c>
      <c r="AF26" s="67"/>
      <c r="AG26" s="67"/>
      <c r="AH26" s="31" t="str">
        <f>IF(AE26="ERROR","「生産地」「加工地」のいずれかが釧路市内である必要があります","")</f>
        <v/>
      </c>
    </row>
    <row r="27" spans="1:45" ht="13.5" customHeight="1" x14ac:dyDescent="0.15">
      <c r="A27" s="30"/>
      <c r="B27" s="272"/>
      <c r="C27" s="273"/>
      <c r="D27" s="55"/>
      <c r="E27" s="30" t="s">
        <v>80</v>
      </c>
      <c r="F27" s="30"/>
      <c r="G27" s="30"/>
      <c r="H27" s="30"/>
      <c r="I27" s="30"/>
      <c r="J27" s="30"/>
      <c r="K27" s="30"/>
      <c r="L27" s="30"/>
      <c r="M27" s="30"/>
      <c r="N27" s="30"/>
      <c r="O27" s="30"/>
      <c r="P27" s="30"/>
      <c r="Q27" s="30"/>
      <c r="R27" s="30"/>
      <c r="S27" s="30"/>
      <c r="T27" s="30"/>
      <c r="U27" s="30"/>
      <c r="V27" s="30"/>
      <c r="W27" s="30"/>
      <c r="X27" s="30"/>
      <c r="Y27" s="30"/>
      <c r="Z27" s="30"/>
      <c r="AA27" s="30"/>
      <c r="AB27" s="62"/>
      <c r="AC27" s="30"/>
      <c r="AE27" s="42"/>
    </row>
    <row r="28" spans="1:45" ht="19.5" customHeight="1" x14ac:dyDescent="0.15">
      <c r="A28" s="30"/>
      <c r="B28" s="272"/>
      <c r="C28" s="273"/>
      <c r="D28" s="55"/>
      <c r="E28" s="68"/>
      <c r="F28" s="274" t="s">
        <v>231</v>
      </c>
      <c r="G28" s="275"/>
      <c r="H28" s="275"/>
      <c r="I28" s="275"/>
      <c r="J28" s="275"/>
      <c r="K28" s="275"/>
      <c r="L28" s="275"/>
      <c r="M28" s="275"/>
      <c r="N28" s="275"/>
      <c r="O28" s="275"/>
      <c r="P28" s="275"/>
      <c r="Q28" s="275"/>
      <c r="R28" s="275"/>
      <c r="S28" s="275"/>
      <c r="T28" s="275"/>
      <c r="U28" s="275"/>
      <c r="V28" s="275"/>
      <c r="W28" s="275"/>
      <c r="X28" s="275"/>
      <c r="Y28" s="275"/>
      <c r="Z28" s="275"/>
      <c r="AA28" s="69"/>
      <c r="AB28" s="62"/>
      <c r="AC28" s="30"/>
      <c r="AE28" s="42"/>
    </row>
    <row r="29" spans="1:45" ht="35.25" customHeight="1" x14ac:dyDescent="0.15">
      <c r="A29" s="30"/>
      <c r="B29" s="272"/>
      <c r="C29" s="273"/>
      <c r="D29" s="55"/>
      <c r="E29" s="70"/>
      <c r="F29" s="275"/>
      <c r="G29" s="275"/>
      <c r="H29" s="275"/>
      <c r="I29" s="275"/>
      <c r="J29" s="275"/>
      <c r="K29" s="275"/>
      <c r="L29" s="275"/>
      <c r="M29" s="275"/>
      <c r="N29" s="275"/>
      <c r="O29" s="275"/>
      <c r="P29" s="275"/>
      <c r="Q29" s="275"/>
      <c r="R29" s="275"/>
      <c r="S29" s="275"/>
      <c r="T29" s="275"/>
      <c r="U29" s="275"/>
      <c r="V29" s="275"/>
      <c r="W29" s="275"/>
      <c r="X29" s="275"/>
      <c r="Y29" s="275"/>
      <c r="Z29" s="275"/>
      <c r="AA29" s="69"/>
      <c r="AB29" s="62"/>
      <c r="AC29" s="30"/>
      <c r="AE29" s="42"/>
    </row>
    <row r="30" spans="1:45" ht="15" customHeight="1" x14ac:dyDescent="0.15">
      <c r="A30" s="30"/>
      <c r="B30" s="272"/>
      <c r="C30" s="273"/>
      <c r="D30" s="351" t="s">
        <v>71</v>
      </c>
      <c r="E30" s="349"/>
      <c r="F30" s="349"/>
      <c r="G30" s="349"/>
      <c r="H30" s="349"/>
      <c r="I30" s="352"/>
      <c r="J30" s="119"/>
      <c r="K30" s="349" t="s">
        <v>199</v>
      </c>
      <c r="L30" s="349"/>
      <c r="M30" s="349"/>
      <c r="N30" s="349"/>
      <c r="O30" s="349"/>
      <c r="P30" s="349"/>
      <c r="Q30" s="349"/>
      <c r="R30" s="349"/>
      <c r="S30" s="349"/>
      <c r="T30" s="79" t="s">
        <v>42</v>
      </c>
      <c r="U30" s="128"/>
      <c r="V30" s="350" t="s">
        <v>200</v>
      </c>
      <c r="W30" s="350"/>
      <c r="X30" s="350"/>
      <c r="Y30" s="350"/>
      <c r="Z30" s="350"/>
      <c r="AA30" s="350"/>
      <c r="AB30" s="129"/>
      <c r="AC30" s="30"/>
      <c r="AE30" s="42"/>
    </row>
    <row r="31" spans="1:45" ht="7.5" customHeight="1" x14ac:dyDescent="0.15">
      <c r="A31" s="30"/>
      <c r="B31" s="272"/>
      <c r="C31" s="273"/>
      <c r="D31" s="354" t="s">
        <v>15</v>
      </c>
      <c r="E31" s="355"/>
      <c r="F31" s="355"/>
      <c r="G31" s="355"/>
      <c r="H31" s="356"/>
      <c r="I31" s="98"/>
      <c r="J31" s="98"/>
      <c r="K31" s="98"/>
      <c r="L31" s="98"/>
      <c r="M31" s="98"/>
      <c r="N31" s="98"/>
      <c r="O31" s="98"/>
      <c r="P31" s="98"/>
      <c r="Q31" s="74"/>
      <c r="R31" s="74"/>
      <c r="S31" s="74"/>
      <c r="T31" s="74"/>
      <c r="U31" s="74"/>
      <c r="V31" s="74"/>
      <c r="W31" s="74"/>
      <c r="X31" s="74"/>
      <c r="Y31" s="74"/>
      <c r="Z31" s="74"/>
      <c r="AA31" s="74"/>
      <c r="AB31" s="76"/>
      <c r="AC31" s="30"/>
      <c r="AE31" s="42"/>
    </row>
    <row r="32" spans="1:45" ht="13.5" customHeight="1" x14ac:dyDescent="0.15">
      <c r="A32" s="30"/>
      <c r="B32" s="272"/>
      <c r="C32" s="273"/>
      <c r="D32" s="357"/>
      <c r="E32" s="358"/>
      <c r="F32" s="358"/>
      <c r="G32" s="358"/>
      <c r="H32" s="359"/>
      <c r="I32" s="96"/>
      <c r="J32" s="3" t="s">
        <v>61</v>
      </c>
      <c r="K32" s="353" t="s">
        <v>47</v>
      </c>
      <c r="L32" s="353"/>
      <c r="M32" s="353"/>
      <c r="N32" s="353"/>
      <c r="O32" s="30"/>
      <c r="P32" s="3" t="s">
        <v>42</v>
      </c>
      <c r="Q32" s="353" t="s">
        <v>43</v>
      </c>
      <c r="R32" s="353"/>
      <c r="S32" s="353"/>
      <c r="T32" s="353"/>
      <c r="U32" s="96"/>
      <c r="V32" s="3" t="s">
        <v>42</v>
      </c>
      <c r="W32" s="353" t="s">
        <v>44</v>
      </c>
      <c r="X32" s="353"/>
      <c r="Y32" s="353"/>
      <c r="Z32" s="353"/>
      <c r="AA32" s="30"/>
      <c r="AB32" s="71"/>
      <c r="AC32" s="30"/>
      <c r="AE32" s="42" t="str">
        <f>IF(J32=AJ11,IF(P32=AJ11,IF(V32=AJ11,IF(J34=AJ11,"ERROR","OK"),"OK"),"OK"),"OK")</f>
        <v>OK</v>
      </c>
      <c r="AF32" s="40"/>
      <c r="AH32" s="31" t="str">
        <f>IF(AE32="ERROR","賞味・消費・使用期限等にチェックが入っていません","")</f>
        <v/>
      </c>
      <c r="AI32" s="14"/>
      <c r="AJ32" s="276"/>
      <c r="AK32" s="548"/>
    </row>
    <row r="33" spans="1:37" ht="13.5" customHeight="1" x14ac:dyDescent="0.15">
      <c r="A33" s="30"/>
      <c r="B33" s="272"/>
      <c r="C33" s="273"/>
      <c r="D33" s="357"/>
      <c r="E33" s="358"/>
      <c r="F33" s="358"/>
      <c r="G33" s="358"/>
      <c r="H33" s="359"/>
      <c r="I33" s="96"/>
      <c r="J33" s="30" t="s">
        <v>56</v>
      </c>
      <c r="K33" s="363" t="s">
        <v>158</v>
      </c>
      <c r="L33" s="363"/>
      <c r="M33" s="363"/>
      <c r="N33" s="363"/>
      <c r="O33" s="363"/>
      <c r="P33" s="363"/>
      <c r="Q33" s="363"/>
      <c r="R33" s="363"/>
      <c r="S33" s="363"/>
      <c r="T33" s="363"/>
      <c r="U33" s="363"/>
      <c r="V33" s="363"/>
      <c r="W33" s="363"/>
      <c r="X33" s="363"/>
      <c r="Y33" s="363"/>
      <c r="Z33" s="363"/>
      <c r="AA33" s="30" t="s">
        <v>59</v>
      </c>
      <c r="AB33" s="71"/>
      <c r="AC33" s="43"/>
      <c r="AD33" s="40"/>
      <c r="AE33" s="42" t="str">
        <f>IF(J34=AJ11,IF(K33="","ERROR","OK"),"")</f>
        <v>OK</v>
      </c>
      <c r="AF33" s="40"/>
      <c r="AH33" s="31" t="str">
        <f>IF(AE33="ERROR","到着後○日以内等、具体的に記入してください","")</f>
        <v/>
      </c>
      <c r="AI33" s="14"/>
      <c r="AJ33" s="276"/>
      <c r="AK33" s="548"/>
    </row>
    <row r="34" spans="1:37" ht="13.5" customHeight="1" x14ac:dyDescent="0.15">
      <c r="A34" s="30"/>
      <c r="B34" s="272"/>
      <c r="C34" s="273"/>
      <c r="D34" s="360"/>
      <c r="E34" s="361"/>
      <c r="F34" s="361"/>
      <c r="G34" s="361"/>
      <c r="H34" s="362"/>
      <c r="I34" s="97"/>
      <c r="J34" s="120" t="s">
        <v>42</v>
      </c>
      <c r="K34" s="365" t="s">
        <v>45</v>
      </c>
      <c r="L34" s="365"/>
      <c r="M34" s="365"/>
      <c r="N34" s="365"/>
      <c r="O34" s="121"/>
      <c r="P34" s="121"/>
      <c r="Q34" s="121"/>
      <c r="R34" s="97"/>
      <c r="S34" s="97"/>
      <c r="T34" s="97"/>
      <c r="U34" s="97"/>
      <c r="V34" s="97"/>
      <c r="W34" s="97"/>
      <c r="X34" s="97"/>
      <c r="Y34" s="121"/>
      <c r="Z34" s="122"/>
      <c r="AA34" s="122"/>
      <c r="AB34" s="95"/>
      <c r="AC34" s="43"/>
      <c r="AD34" s="40"/>
      <c r="AE34" s="72" t="str">
        <f>IF(COUNTIF($J$32:$V$34,$AJ$12)&gt;1,"ERROR","")</f>
        <v/>
      </c>
      <c r="AF34" s="40"/>
      <c r="AH34" s="31" t="str">
        <f>IF(AE34="ERROR","賞味・消費・使用期限等が２つ以上チェックされています","")</f>
        <v/>
      </c>
    </row>
    <row r="35" spans="1:37" ht="15.75" customHeight="1" x14ac:dyDescent="0.15">
      <c r="A35" s="30"/>
      <c r="B35" s="354" t="s">
        <v>123</v>
      </c>
      <c r="C35" s="356"/>
      <c r="D35" s="354" t="s">
        <v>126</v>
      </c>
      <c r="E35" s="355"/>
      <c r="F35" s="355"/>
      <c r="G35" s="355"/>
      <c r="H35" s="356"/>
      <c r="I35" s="84"/>
      <c r="J35" s="364" t="s">
        <v>232</v>
      </c>
      <c r="K35" s="364"/>
      <c r="L35" s="364"/>
      <c r="M35" s="364">
        <v>14</v>
      </c>
      <c r="N35" s="364"/>
      <c r="O35" s="130" t="s">
        <v>233</v>
      </c>
      <c r="P35" s="130"/>
      <c r="Q35" s="130"/>
      <c r="R35" s="130"/>
      <c r="S35" s="130"/>
      <c r="T35" s="130"/>
      <c r="U35" s="130"/>
      <c r="V35" s="130"/>
      <c r="W35" s="130"/>
      <c r="X35" s="130"/>
      <c r="Y35" s="130"/>
      <c r="Z35" s="130"/>
      <c r="AA35" s="130"/>
      <c r="AB35" s="47"/>
      <c r="AC35" s="43"/>
      <c r="AD35" s="40"/>
      <c r="AE35" s="42" t="str">
        <f>IF(M35="","ERROR","OK")</f>
        <v>OK</v>
      </c>
      <c r="AF35" s="40"/>
      <c r="AH35" s="31" t="str">
        <f>IF(AE35="ERROR","出荷タイミングが入力されていません","")</f>
        <v/>
      </c>
    </row>
    <row r="36" spans="1:37" ht="13.5" customHeight="1" x14ac:dyDescent="0.15">
      <c r="A36" s="30"/>
      <c r="B36" s="357"/>
      <c r="C36" s="359"/>
      <c r="D36" s="330" t="s">
        <v>120</v>
      </c>
      <c r="E36" s="331"/>
      <c r="F36" s="331"/>
      <c r="G36" s="331"/>
      <c r="H36" s="332"/>
      <c r="I36" s="75"/>
      <c r="J36" s="79" t="s">
        <v>61</v>
      </c>
      <c r="K36" s="74"/>
      <c r="L36" s="336" t="s">
        <v>28</v>
      </c>
      <c r="M36" s="336"/>
      <c r="N36" s="74"/>
      <c r="O36" s="74"/>
      <c r="P36" s="74"/>
      <c r="Q36" s="74"/>
      <c r="R36" s="73"/>
      <c r="S36" s="73"/>
      <c r="T36" s="73"/>
      <c r="U36" s="73"/>
      <c r="V36" s="73"/>
      <c r="W36" s="73"/>
      <c r="X36" s="73"/>
      <c r="Y36" s="74"/>
      <c r="Z36" s="46"/>
      <c r="AA36" s="74"/>
      <c r="AB36" s="76"/>
      <c r="AC36" s="30"/>
      <c r="AE36" s="42" t="str">
        <f>IF(J36=$AJ$11,IF(J37=$AJ$11,"ERROR","OK"),"OK")</f>
        <v>OK</v>
      </c>
      <c r="AH36" s="31" t="str">
        <f>IF(AE36="ERROR","提供可能時期にチェックが入っていません","")</f>
        <v/>
      </c>
    </row>
    <row r="37" spans="1:37" ht="18.75" customHeight="1" x14ac:dyDescent="0.15">
      <c r="A37" s="30"/>
      <c r="B37" s="357"/>
      <c r="C37" s="359"/>
      <c r="D37" s="338"/>
      <c r="E37" s="339"/>
      <c r="F37" s="339"/>
      <c r="G37" s="339"/>
      <c r="H37" s="340"/>
      <c r="I37" s="48"/>
      <c r="J37" s="3" t="s">
        <v>42</v>
      </c>
      <c r="K37" s="30"/>
      <c r="L37" s="288" t="s">
        <v>50</v>
      </c>
      <c r="M37" s="288"/>
      <c r="N37" s="30" t="s">
        <v>56</v>
      </c>
      <c r="O37" s="329"/>
      <c r="P37" s="329"/>
      <c r="Q37" s="30" t="s">
        <v>57</v>
      </c>
      <c r="R37" s="329"/>
      <c r="S37" s="329"/>
      <c r="T37" s="353" t="s">
        <v>60</v>
      </c>
      <c r="U37" s="353"/>
      <c r="V37" s="329"/>
      <c r="W37" s="329"/>
      <c r="X37" s="30" t="s">
        <v>57</v>
      </c>
      <c r="Y37" s="329"/>
      <c r="Z37" s="329"/>
      <c r="AA37" s="30" t="s">
        <v>58</v>
      </c>
      <c r="AB37" s="71" t="s">
        <v>59</v>
      </c>
      <c r="AC37" s="30"/>
      <c r="AE37" s="42" t="str">
        <f>IF(J37=AJ12,IF(O37="","ERROR",IF(R37="","ERROR",IF(V37="","ERROR",IF(Y37="","ERROR","OK")))),"")</f>
        <v/>
      </c>
      <c r="AH37" s="31" t="str">
        <f>IF(AE37="ERROR","提供可能時期を記入してください","")</f>
        <v/>
      </c>
    </row>
    <row r="38" spans="1:37" ht="13.5" customHeight="1" x14ac:dyDescent="0.15">
      <c r="A38" s="30"/>
      <c r="B38" s="357"/>
      <c r="C38" s="359"/>
      <c r="D38" s="330" t="s">
        <v>121</v>
      </c>
      <c r="E38" s="331"/>
      <c r="F38" s="331"/>
      <c r="G38" s="331"/>
      <c r="H38" s="332"/>
      <c r="I38" s="75"/>
      <c r="J38" s="79" t="s">
        <v>42</v>
      </c>
      <c r="K38" s="46"/>
      <c r="L38" s="336" t="s">
        <v>48</v>
      </c>
      <c r="M38" s="336"/>
      <c r="N38" s="336"/>
      <c r="O38" s="336"/>
      <c r="P38" s="74"/>
      <c r="Q38" s="74"/>
      <c r="R38" s="73"/>
      <c r="S38" s="73"/>
      <c r="T38" s="73"/>
      <c r="U38" s="73"/>
      <c r="V38" s="73"/>
      <c r="W38" s="73"/>
      <c r="X38" s="73"/>
      <c r="Y38" s="74"/>
      <c r="Z38" s="46"/>
      <c r="AA38" s="74"/>
      <c r="AB38" s="76"/>
      <c r="AC38" s="30"/>
      <c r="AE38" s="42" t="str">
        <f>IF(J38=$AJ$11,IF(J39=$AJ$11,"ERROR","OK"),"OK")</f>
        <v>OK</v>
      </c>
      <c r="AH38" s="31" t="str">
        <f>IF(AE38="ERROR","提供可能個数にチェックが入っていません","")</f>
        <v/>
      </c>
    </row>
    <row r="39" spans="1:37" ht="20.25" customHeight="1" x14ac:dyDescent="0.15">
      <c r="A39" s="30"/>
      <c r="B39" s="357"/>
      <c r="C39" s="359"/>
      <c r="D39" s="333"/>
      <c r="E39" s="334"/>
      <c r="F39" s="334"/>
      <c r="G39" s="334"/>
      <c r="H39" s="335"/>
      <c r="I39" s="55"/>
      <c r="J39" s="3" t="s">
        <v>61</v>
      </c>
      <c r="K39" s="43"/>
      <c r="L39" s="337" t="s">
        <v>49</v>
      </c>
      <c r="M39" s="337"/>
      <c r="N39" s="337"/>
      <c r="O39" s="337"/>
      <c r="P39" s="30" t="s">
        <v>56</v>
      </c>
      <c r="Q39" s="329" t="s">
        <v>234</v>
      </c>
      <c r="R39" s="329"/>
      <c r="S39" s="329"/>
      <c r="T39" s="329"/>
      <c r="U39" s="329"/>
      <c r="V39" s="329"/>
      <c r="W39" s="329"/>
      <c r="X39" s="329"/>
      <c r="Y39" s="329"/>
      <c r="Z39" s="329"/>
      <c r="AA39" s="329"/>
      <c r="AB39" s="71" t="s">
        <v>59</v>
      </c>
      <c r="AC39" s="30"/>
      <c r="AE39" s="42" t="str">
        <f>IF(J39=AJ12,IF(Q39="",IF(W39="","ERROR","OK"),"OK"),"")</f>
        <v>OK</v>
      </c>
      <c r="AH39" s="31" t="str">
        <f>IF(AE39="ERROR","年間〇個、各サイト〇個、限定〇個※無くなり次第終了等、具体的に記入してください","")</f>
        <v/>
      </c>
    </row>
    <row r="40" spans="1:37" ht="13.5" customHeight="1" x14ac:dyDescent="0.15">
      <c r="A40" s="30"/>
      <c r="B40" s="357"/>
      <c r="C40" s="359"/>
      <c r="D40" s="338"/>
      <c r="E40" s="339"/>
      <c r="F40" s="339"/>
      <c r="G40" s="339"/>
      <c r="H40" s="340"/>
      <c r="I40" s="80"/>
      <c r="J40" s="81" t="s">
        <v>61</v>
      </c>
      <c r="K40" s="126"/>
      <c r="L40" s="82" t="s">
        <v>51</v>
      </c>
      <c r="M40" s="126"/>
      <c r="N40" s="126"/>
      <c r="O40" s="82"/>
      <c r="P40" s="81" t="s">
        <v>42</v>
      </c>
      <c r="Q40" s="82"/>
      <c r="R40" s="82" t="s">
        <v>52</v>
      </c>
      <c r="S40" s="82"/>
      <c r="T40" s="82"/>
      <c r="U40" s="127"/>
      <c r="V40" s="81" t="s">
        <v>42</v>
      </c>
      <c r="W40" s="127"/>
      <c r="X40" s="82" t="s">
        <v>53</v>
      </c>
      <c r="Y40" s="82"/>
      <c r="Z40" s="82"/>
      <c r="AA40" s="82"/>
      <c r="AB40" s="83"/>
      <c r="AC40" s="30"/>
      <c r="AE40" s="42" t="str">
        <f>IF(J40=$AJ$11,IF(P40=$AJ$11,IF(V40=$AJ$11,"ERROR","OK"),"OK"),"OK")</f>
        <v>OK</v>
      </c>
      <c r="AH40" s="31" t="str">
        <f>IF(AE40="ERROR","流通温度帯にチェックが入っていません","")</f>
        <v/>
      </c>
    </row>
    <row r="41" spans="1:37" ht="15" customHeight="1" x14ac:dyDescent="0.15">
      <c r="A41" s="30"/>
      <c r="B41" s="357"/>
      <c r="C41" s="359"/>
      <c r="D41" s="448" t="s">
        <v>133</v>
      </c>
      <c r="E41" s="449"/>
      <c r="F41" s="449"/>
      <c r="G41" s="449"/>
      <c r="H41" s="450"/>
      <c r="I41" s="80"/>
      <c r="J41" s="81" t="s">
        <v>61</v>
      </c>
      <c r="K41" s="341" t="s">
        <v>124</v>
      </c>
      <c r="L41" s="341"/>
      <c r="M41" s="341"/>
      <c r="N41" s="341"/>
      <c r="O41" s="341"/>
      <c r="P41" s="341"/>
      <c r="Q41" s="82"/>
      <c r="R41" s="81" t="s">
        <v>42</v>
      </c>
      <c r="S41" s="342" t="s">
        <v>125</v>
      </c>
      <c r="T41" s="342"/>
      <c r="U41" s="342"/>
      <c r="V41" s="342"/>
      <c r="W41" s="342"/>
      <c r="X41" s="342"/>
      <c r="Y41" s="82"/>
      <c r="Z41" s="82"/>
      <c r="AA41" s="82"/>
      <c r="AB41" s="83"/>
      <c r="AC41" s="30"/>
      <c r="AE41" s="42" t="str">
        <f>IF(J41=$AJ$11,IF(R41=$AJ$11,"ERROR","OK"),"OK")</f>
        <v>OK</v>
      </c>
      <c r="AH41" s="31" t="str">
        <f>IF(AE41="ERROR","運送便にチェックが入っていません","")</f>
        <v/>
      </c>
    </row>
    <row r="42" spans="1:37" ht="18" customHeight="1" x14ac:dyDescent="0.15">
      <c r="A42" s="30"/>
      <c r="B42" s="357"/>
      <c r="C42" s="359"/>
      <c r="D42" s="343" t="s">
        <v>127</v>
      </c>
      <c r="E42" s="344"/>
      <c r="F42" s="344"/>
      <c r="G42" s="344"/>
      <c r="H42" s="345"/>
      <c r="I42" s="346" t="s">
        <v>235</v>
      </c>
      <c r="J42" s="347"/>
      <c r="K42" s="347"/>
      <c r="L42" s="347"/>
      <c r="M42" s="347"/>
      <c r="N42" s="347"/>
      <c r="O42" s="347"/>
      <c r="P42" s="347"/>
      <c r="Q42" s="347"/>
      <c r="R42" s="347"/>
      <c r="S42" s="347"/>
      <c r="T42" s="347"/>
      <c r="U42" s="347"/>
      <c r="V42" s="347"/>
      <c r="W42" s="347"/>
      <c r="X42" s="347"/>
      <c r="Y42" s="347"/>
      <c r="Z42" s="347"/>
      <c r="AA42" s="347"/>
      <c r="AB42" s="348"/>
      <c r="AC42" s="30"/>
      <c r="AE42" s="42"/>
    </row>
    <row r="43" spans="1:37" ht="13.5" customHeight="1" x14ac:dyDescent="0.15">
      <c r="A43" s="30"/>
      <c r="B43" s="357"/>
      <c r="C43" s="359"/>
      <c r="D43" s="343" t="s">
        <v>128</v>
      </c>
      <c r="E43" s="344"/>
      <c r="F43" s="344"/>
      <c r="G43" s="344"/>
      <c r="H43" s="345"/>
      <c r="I43" s="433" t="s">
        <v>129</v>
      </c>
      <c r="J43" s="434"/>
      <c r="K43" s="434"/>
      <c r="L43" s="434"/>
      <c r="M43" s="434"/>
      <c r="N43" s="434"/>
      <c r="O43" s="434"/>
      <c r="P43" s="434"/>
      <c r="Q43" s="434"/>
      <c r="R43" s="434"/>
      <c r="S43" s="434"/>
      <c r="T43" s="434"/>
      <c r="U43" s="434"/>
      <c r="V43" s="434"/>
      <c r="W43" s="434"/>
      <c r="X43" s="434"/>
      <c r="Y43" s="434"/>
      <c r="Z43" s="434"/>
      <c r="AA43" s="434"/>
      <c r="AB43" s="435"/>
      <c r="AC43" s="30"/>
      <c r="AE43" s="42"/>
    </row>
    <row r="44" spans="1:37" ht="6.75" customHeight="1" x14ac:dyDescent="0.15">
      <c r="A44" s="30"/>
      <c r="B44" s="357"/>
      <c r="C44" s="359"/>
      <c r="D44" s="412"/>
      <c r="E44" s="413"/>
      <c r="F44" s="413"/>
      <c r="G44" s="413"/>
      <c r="H44" s="414"/>
      <c r="I44" s="436"/>
      <c r="J44" s="437"/>
      <c r="K44" s="437"/>
      <c r="L44" s="437"/>
      <c r="M44" s="437"/>
      <c r="N44" s="437"/>
      <c r="O44" s="437"/>
      <c r="P44" s="437"/>
      <c r="Q44" s="437"/>
      <c r="R44" s="437"/>
      <c r="S44" s="437"/>
      <c r="T44" s="437"/>
      <c r="U44" s="437"/>
      <c r="V44" s="437"/>
      <c r="W44" s="437"/>
      <c r="X44" s="437"/>
      <c r="Y44" s="437"/>
      <c r="Z44" s="437"/>
      <c r="AA44" s="437"/>
      <c r="AB44" s="438"/>
      <c r="AC44" s="30"/>
      <c r="AE44" s="42"/>
    </row>
    <row r="45" spans="1:37" ht="12.75" customHeight="1" x14ac:dyDescent="0.15">
      <c r="A45" s="30"/>
      <c r="B45" s="357"/>
      <c r="C45" s="359"/>
      <c r="D45" s="227" t="s">
        <v>1</v>
      </c>
      <c r="E45" s="228"/>
      <c r="F45" s="228"/>
      <c r="G45" s="228"/>
      <c r="H45" s="229"/>
      <c r="I45" s="323"/>
      <c r="J45" s="324"/>
      <c r="K45" s="324"/>
      <c r="L45" s="324"/>
      <c r="M45" s="324"/>
      <c r="N45" s="324"/>
      <c r="O45" s="324"/>
      <c r="P45" s="324"/>
      <c r="Q45" s="324"/>
      <c r="R45" s="324"/>
      <c r="S45" s="324"/>
      <c r="T45" s="324"/>
      <c r="U45" s="324"/>
      <c r="V45" s="324"/>
      <c r="W45" s="324"/>
      <c r="X45" s="324"/>
      <c r="Y45" s="324"/>
      <c r="Z45" s="324"/>
      <c r="AA45" s="324"/>
      <c r="AB45" s="325"/>
      <c r="AC45" s="43"/>
      <c r="AE45" s="42"/>
      <c r="AI45" s="102"/>
    </row>
    <row r="46" spans="1:37" ht="12.75" customHeight="1" x14ac:dyDescent="0.15">
      <c r="A46" s="30"/>
      <c r="B46" s="360"/>
      <c r="C46" s="362"/>
      <c r="D46" s="320"/>
      <c r="E46" s="321"/>
      <c r="F46" s="321"/>
      <c r="G46" s="321"/>
      <c r="H46" s="322"/>
      <c r="I46" s="326"/>
      <c r="J46" s="327"/>
      <c r="K46" s="327"/>
      <c r="L46" s="327"/>
      <c r="M46" s="327"/>
      <c r="N46" s="327"/>
      <c r="O46" s="327"/>
      <c r="P46" s="327"/>
      <c r="Q46" s="327"/>
      <c r="R46" s="327"/>
      <c r="S46" s="327"/>
      <c r="T46" s="327"/>
      <c r="U46" s="327"/>
      <c r="V46" s="327"/>
      <c r="W46" s="327"/>
      <c r="X46" s="327"/>
      <c r="Y46" s="327"/>
      <c r="Z46" s="327"/>
      <c r="AA46" s="327"/>
      <c r="AB46" s="328"/>
      <c r="AC46" s="43"/>
      <c r="AE46" s="42"/>
      <c r="AI46" s="102"/>
    </row>
    <row r="47" spans="1:37" ht="13.5" customHeight="1" x14ac:dyDescent="0.15">
      <c r="A47" s="30"/>
      <c r="B47" s="221" t="s">
        <v>130</v>
      </c>
      <c r="C47" s="222"/>
      <c r="D47" s="227" t="s">
        <v>122</v>
      </c>
      <c r="E47" s="228"/>
      <c r="F47" s="228"/>
      <c r="G47" s="228"/>
      <c r="H47" s="229"/>
      <c r="I47" s="257" t="s">
        <v>162</v>
      </c>
      <c r="J47" s="258"/>
      <c r="K47" s="258"/>
      <c r="L47" s="258"/>
      <c r="M47" s="258"/>
      <c r="N47" s="258"/>
      <c r="O47" s="258"/>
      <c r="P47" s="258"/>
      <c r="Q47" s="258"/>
      <c r="R47" s="258"/>
      <c r="S47" s="258"/>
      <c r="T47" s="258"/>
      <c r="U47" s="258"/>
      <c r="V47" s="258"/>
      <c r="W47" s="258"/>
      <c r="X47" s="258"/>
      <c r="Y47" s="258"/>
      <c r="Z47" s="258"/>
      <c r="AA47" s="258"/>
      <c r="AB47" s="259"/>
      <c r="AC47" s="43"/>
      <c r="AE47" s="42"/>
    </row>
    <row r="48" spans="1:37" ht="13.5" customHeight="1" x14ac:dyDescent="0.15">
      <c r="A48" s="30"/>
      <c r="B48" s="223"/>
      <c r="C48" s="224"/>
      <c r="D48" s="230"/>
      <c r="E48" s="231"/>
      <c r="F48" s="231"/>
      <c r="G48" s="231"/>
      <c r="H48" s="232"/>
      <c r="I48" s="260"/>
      <c r="J48" s="233"/>
      <c r="K48" s="233"/>
      <c r="L48" s="233"/>
      <c r="M48" s="233"/>
      <c r="N48" s="233"/>
      <c r="O48" s="233"/>
      <c r="P48" s="233"/>
      <c r="Q48" s="233"/>
      <c r="R48" s="233"/>
      <c r="S48" s="233"/>
      <c r="T48" s="233"/>
      <c r="U48" s="233"/>
      <c r="V48" s="233"/>
      <c r="W48" s="233"/>
      <c r="X48" s="233"/>
      <c r="Y48" s="233"/>
      <c r="Z48" s="233"/>
      <c r="AA48" s="233"/>
      <c r="AB48" s="261"/>
      <c r="AC48" s="43"/>
      <c r="AE48" s="42"/>
    </row>
    <row r="49" spans="1:34" ht="13.5" customHeight="1" x14ac:dyDescent="0.15">
      <c r="A49" s="30"/>
      <c r="B49" s="223"/>
      <c r="C49" s="224"/>
      <c r="D49" s="230"/>
      <c r="E49" s="231"/>
      <c r="F49" s="231"/>
      <c r="G49" s="231"/>
      <c r="H49" s="232"/>
      <c r="I49" s="93"/>
      <c r="J49" s="90" t="s">
        <v>42</v>
      </c>
      <c r="K49" s="233" t="s">
        <v>65</v>
      </c>
      <c r="L49" s="233"/>
      <c r="M49" s="233"/>
      <c r="N49" s="233"/>
      <c r="O49" s="233"/>
      <c r="P49" s="233"/>
      <c r="Q49" s="93"/>
      <c r="R49" s="90" t="s">
        <v>42</v>
      </c>
      <c r="S49" s="233" t="s">
        <v>64</v>
      </c>
      <c r="T49" s="233"/>
      <c r="U49" s="233"/>
      <c r="V49" s="93"/>
      <c r="W49" s="90" t="s">
        <v>42</v>
      </c>
      <c r="X49" s="233" t="s">
        <v>66</v>
      </c>
      <c r="Y49" s="233"/>
      <c r="Z49" s="233"/>
      <c r="AA49" s="233"/>
      <c r="AB49" s="94"/>
      <c r="AC49" s="43"/>
      <c r="AE49" s="42"/>
      <c r="AH49" s="31" t="str">
        <f>IF(AE49="ERROR","掲載を希望しないサイトにチェックが入っていません（複数選択可）","")</f>
        <v/>
      </c>
    </row>
    <row r="50" spans="1:34" ht="15.75" customHeight="1" x14ac:dyDescent="0.15">
      <c r="A50" s="30"/>
      <c r="B50" s="223"/>
      <c r="C50" s="224"/>
      <c r="D50" s="230"/>
      <c r="E50" s="231"/>
      <c r="F50" s="231"/>
      <c r="G50" s="231"/>
      <c r="H50" s="232"/>
      <c r="I50" s="93"/>
      <c r="J50" s="90" t="s">
        <v>42</v>
      </c>
      <c r="K50" s="234" t="s">
        <v>68</v>
      </c>
      <c r="L50" s="234"/>
      <c r="M50" s="234"/>
      <c r="N50" s="234"/>
      <c r="O50" s="91"/>
      <c r="P50" s="91"/>
      <c r="Q50" s="93"/>
      <c r="R50" s="90" t="s">
        <v>42</v>
      </c>
      <c r="S50" s="234" t="s">
        <v>69</v>
      </c>
      <c r="T50" s="234"/>
      <c r="U50" s="234"/>
      <c r="V50" s="93"/>
      <c r="W50" s="92" t="s">
        <v>42</v>
      </c>
      <c r="X50" s="233" t="s">
        <v>110</v>
      </c>
      <c r="Y50" s="233"/>
      <c r="Z50" s="233"/>
      <c r="AA50" s="233"/>
      <c r="AB50" s="94"/>
      <c r="AC50" s="43"/>
      <c r="AE50" s="42"/>
    </row>
    <row r="51" spans="1:34" ht="20.25" customHeight="1" x14ac:dyDescent="0.15">
      <c r="A51" s="30"/>
      <c r="B51" s="223"/>
      <c r="C51" s="224"/>
      <c r="D51" s="230"/>
      <c r="E51" s="231"/>
      <c r="F51" s="231"/>
      <c r="G51" s="231"/>
      <c r="H51" s="232"/>
      <c r="I51" s="93"/>
      <c r="J51" s="90" t="s">
        <v>42</v>
      </c>
      <c r="K51" s="234" t="s">
        <v>160</v>
      </c>
      <c r="L51" s="234"/>
      <c r="M51" s="234"/>
      <c r="N51" s="234"/>
      <c r="O51" s="91"/>
      <c r="P51" s="91"/>
      <c r="Q51" s="415" t="s">
        <v>164</v>
      </c>
      <c r="R51" s="415"/>
      <c r="S51" s="415"/>
      <c r="T51" s="415"/>
      <c r="U51" s="415"/>
      <c r="V51" s="415"/>
      <c r="W51" s="415"/>
      <c r="X51" s="415"/>
      <c r="Y51" s="415"/>
      <c r="Z51" s="415"/>
      <c r="AA51" s="415"/>
      <c r="AB51" s="416"/>
      <c r="AC51" s="43"/>
      <c r="AE51" s="42"/>
    </row>
    <row r="52" spans="1:34" ht="33.75" customHeight="1" x14ac:dyDescent="0.15">
      <c r="A52" s="30"/>
      <c r="B52" s="223"/>
      <c r="C52" s="224"/>
      <c r="D52" s="235" t="s">
        <v>134</v>
      </c>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7"/>
      <c r="AC52" s="30"/>
      <c r="AE52" s="42"/>
    </row>
    <row r="53" spans="1:34" x14ac:dyDescent="0.15">
      <c r="A53" s="30"/>
      <c r="B53" s="223"/>
      <c r="C53" s="224"/>
      <c r="D53" s="238" t="s">
        <v>32</v>
      </c>
      <c r="E53" s="239"/>
      <c r="F53" s="239"/>
      <c r="G53" s="239"/>
      <c r="H53" s="239"/>
      <c r="I53" s="239"/>
      <c r="J53" s="239"/>
      <c r="K53" s="239"/>
      <c r="L53" s="239"/>
      <c r="M53" s="239"/>
      <c r="N53" s="239"/>
      <c r="O53" s="240"/>
      <c r="P53" s="254" t="s">
        <v>38</v>
      </c>
      <c r="Q53" s="255"/>
      <c r="R53" s="255"/>
      <c r="S53" s="255"/>
      <c r="T53" s="255"/>
      <c r="U53" s="255"/>
      <c r="V53" s="255"/>
      <c r="W53" s="255"/>
      <c r="X53" s="255"/>
      <c r="Y53" s="255"/>
      <c r="Z53" s="255"/>
      <c r="AA53" s="255"/>
      <c r="AB53" s="256"/>
      <c r="AC53" s="30"/>
      <c r="AE53" s="42"/>
    </row>
    <row r="54" spans="1:34" x14ac:dyDescent="0.15">
      <c r="A54" s="30"/>
      <c r="B54" s="223"/>
      <c r="C54" s="224"/>
      <c r="D54" s="238" t="s">
        <v>39</v>
      </c>
      <c r="E54" s="239"/>
      <c r="F54" s="239"/>
      <c r="G54" s="239"/>
      <c r="H54" s="239"/>
      <c r="I54" s="239"/>
      <c r="J54" s="239"/>
      <c r="K54" s="239"/>
      <c r="L54" s="239"/>
      <c r="M54" s="239"/>
      <c r="N54" s="239"/>
      <c r="O54" s="240"/>
      <c r="P54" s="211" t="s">
        <v>40</v>
      </c>
      <c r="Q54" s="212"/>
      <c r="R54" s="212"/>
      <c r="S54" s="212"/>
      <c r="T54" s="212"/>
      <c r="U54" s="212"/>
      <c r="V54" s="212"/>
      <c r="W54" s="212"/>
      <c r="X54" s="212"/>
      <c r="Y54" s="212"/>
      <c r="Z54" s="212"/>
      <c r="AA54" s="212"/>
      <c r="AB54" s="213"/>
      <c r="AC54" s="30"/>
      <c r="AE54" s="42"/>
    </row>
    <row r="55" spans="1:34" x14ac:dyDescent="0.15">
      <c r="A55" s="30"/>
      <c r="B55" s="223"/>
      <c r="C55" s="224"/>
      <c r="D55" s="77" t="s">
        <v>33</v>
      </c>
      <c r="E55" s="214" t="str">
        <f>IF(D6="","",IF(D8="","",D6&amp;"("&amp;Z8&amp;D8&amp;")"))</f>
        <v>○○株式会社(01「〇〇ラーメン物語」12食入り)</v>
      </c>
      <c r="F55" s="214"/>
      <c r="G55" s="214"/>
      <c r="H55" s="214"/>
      <c r="I55" s="214"/>
      <c r="J55" s="214"/>
      <c r="K55" s="214"/>
      <c r="L55" s="214"/>
      <c r="M55" s="214"/>
      <c r="N55" s="214"/>
      <c r="O55" s="215"/>
      <c r="P55" s="78" t="s">
        <v>33</v>
      </c>
      <c r="Q55" s="216"/>
      <c r="R55" s="216"/>
      <c r="S55" s="216"/>
      <c r="T55" s="216"/>
      <c r="U55" s="216"/>
      <c r="V55" s="216"/>
      <c r="W55" s="216"/>
      <c r="X55" s="216"/>
      <c r="Y55" s="216"/>
      <c r="Z55" s="216"/>
      <c r="AA55" s="216"/>
      <c r="AB55" s="217"/>
      <c r="AC55" s="30"/>
      <c r="AE55" s="42"/>
    </row>
    <row r="56" spans="1:34" x14ac:dyDescent="0.15">
      <c r="A56" s="30"/>
      <c r="B56" s="223"/>
      <c r="C56" s="224"/>
      <c r="D56" s="218" t="s">
        <v>41</v>
      </c>
      <c r="E56" s="219"/>
      <c r="F56" s="219"/>
      <c r="G56" s="219"/>
      <c r="H56" s="219"/>
      <c r="I56" s="219"/>
      <c r="J56" s="219"/>
      <c r="K56" s="219"/>
      <c r="L56" s="219"/>
      <c r="M56" s="219"/>
      <c r="N56" s="219"/>
      <c r="O56" s="220"/>
      <c r="P56" s="78" t="s">
        <v>34</v>
      </c>
      <c r="Q56" s="216"/>
      <c r="R56" s="216"/>
      <c r="S56" s="216"/>
      <c r="T56" s="216"/>
      <c r="U56" s="216"/>
      <c r="V56" s="216"/>
      <c r="W56" s="216"/>
      <c r="X56" s="216"/>
      <c r="Y56" s="216"/>
      <c r="Z56" s="216"/>
      <c r="AA56" s="216"/>
      <c r="AB56" s="217"/>
      <c r="AC56" s="30"/>
      <c r="AE56" s="42"/>
    </row>
    <row r="57" spans="1:34" ht="13.5" customHeight="1" x14ac:dyDescent="0.15">
      <c r="A57" s="30"/>
      <c r="B57" s="223"/>
      <c r="C57" s="224"/>
      <c r="D57" s="250" t="s">
        <v>239</v>
      </c>
      <c r="E57" s="251"/>
      <c r="F57" s="251"/>
      <c r="G57" s="251"/>
      <c r="H57" s="251"/>
      <c r="I57" s="251"/>
      <c r="J57" s="251"/>
      <c r="K57" s="251"/>
      <c r="L57" s="251"/>
      <c r="M57" s="251"/>
      <c r="N57" s="251"/>
      <c r="O57" s="252"/>
      <c r="P57" s="78" t="s">
        <v>35</v>
      </c>
      <c r="Q57" s="216"/>
      <c r="R57" s="216"/>
      <c r="S57" s="216"/>
      <c r="T57" s="216"/>
      <c r="U57" s="216"/>
      <c r="V57" s="216"/>
      <c r="W57" s="216"/>
      <c r="X57" s="216"/>
      <c r="Y57" s="216"/>
      <c r="Z57" s="216"/>
      <c r="AA57" s="216"/>
      <c r="AB57" s="217"/>
      <c r="AC57" s="30"/>
      <c r="AE57" s="42"/>
    </row>
    <row r="58" spans="1:34" x14ac:dyDescent="0.15">
      <c r="A58" s="30"/>
      <c r="B58" s="223"/>
      <c r="C58" s="224"/>
      <c r="D58" s="253"/>
      <c r="E58" s="251"/>
      <c r="F58" s="251"/>
      <c r="G58" s="251"/>
      <c r="H58" s="251"/>
      <c r="I58" s="251"/>
      <c r="J58" s="251"/>
      <c r="K58" s="251"/>
      <c r="L58" s="251"/>
      <c r="M58" s="251"/>
      <c r="N58" s="251"/>
      <c r="O58" s="252"/>
      <c r="P58" s="78" t="s">
        <v>36</v>
      </c>
      <c r="Q58" s="216"/>
      <c r="R58" s="216"/>
      <c r="S58" s="216"/>
      <c r="T58" s="216"/>
      <c r="U58" s="216"/>
      <c r="V58" s="216"/>
      <c r="W58" s="216"/>
      <c r="X58" s="216"/>
      <c r="Y58" s="216"/>
      <c r="Z58" s="216"/>
      <c r="AA58" s="216"/>
      <c r="AB58" s="217"/>
      <c r="AC58" s="30"/>
      <c r="AE58" s="42"/>
    </row>
    <row r="59" spans="1:34" x14ac:dyDescent="0.15">
      <c r="A59" s="30"/>
      <c r="B59" s="223"/>
      <c r="C59" s="224"/>
      <c r="D59" s="253"/>
      <c r="E59" s="251"/>
      <c r="F59" s="251"/>
      <c r="G59" s="251"/>
      <c r="H59" s="251"/>
      <c r="I59" s="251"/>
      <c r="J59" s="251"/>
      <c r="K59" s="251"/>
      <c r="L59" s="251"/>
      <c r="M59" s="251"/>
      <c r="N59" s="251"/>
      <c r="O59" s="252"/>
      <c r="P59" s="78" t="s">
        <v>37</v>
      </c>
      <c r="Q59" s="216"/>
      <c r="R59" s="216"/>
      <c r="S59" s="216"/>
      <c r="T59" s="216"/>
      <c r="U59" s="216"/>
      <c r="V59" s="216"/>
      <c r="W59" s="216"/>
      <c r="X59" s="216"/>
      <c r="Y59" s="216"/>
      <c r="Z59" s="216"/>
      <c r="AA59" s="216"/>
      <c r="AB59" s="217"/>
      <c r="AC59" s="30"/>
      <c r="AE59" s="42"/>
    </row>
    <row r="60" spans="1:34" ht="13.5" customHeight="1" x14ac:dyDescent="0.15">
      <c r="A60" s="30"/>
      <c r="B60" s="223"/>
      <c r="C60" s="224"/>
      <c r="D60" s="241" t="s">
        <v>132</v>
      </c>
      <c r="E60" s="242"/>
      <c r="F60" s="242"/>
      <c r="G60" s="242"/>
      <c r="H60" s="242"/>
      <c r="I60" s="242"/>
      <c r="J60" s="242"/>
      <c r="K60" s="242"/>
      <c r="L60" s="242"/>
      <c r="M60" s="242"/>
      <c r="N60" s="242"/>
      <c r="O60" s="242"/>
      <c r="P60" s="242"/>
      <c r="Q60" s="242"/>
      <c r="R60" s="242"/>
      <c r="S60" s="242"/>
      <c r="T60" s="242"/>
      <c r="U60" s="242"/>
      <c r="V60" s="242"/>
      <c r="W60" s="242"/>
      <c r="X60" s="242"/>
      <c r="Y60" s="242"/>
      <c r="Z60" s="242"/>
      <c r="AA60" s="242"/>
      <c r="AB60" s="243"/>
      <c r="AC60" s="30"/>
      <c r="AE60" s="42"/>
    </row>
    <row r="61" spans="1:34" ht="13.5" customHeight="1" x14ac:dyDescent="0.15">
      <c r="A61" s="30"/>
      <c r="B61" s="223"/>
      <c r="C61" s="224"/>
      <c r="D61" s="244" t="s">
        <v>114</v>
      </c>
      <c r="E61" s="245"/>
      <c r="F61" s="245"/>
      <c r="G61" s="245"/>
      <c r="H61" s="245"/>
      <c r="I61" s="245"/>
      <c r="J61" s="245"/>
      <c r="K61" s="245"/>
      <c r="L61" s="245"/>
      <c r="M61" s="245"/>
      <c r="N61" s="245"/>
      <c r="O61" s="245"/>
      <c r="P61" s="245"/>
      <c r="Q61" s="245"/>
      <c r="R61" s="245"/>
      <c r="S61" s="245"/>
      <c r="T61" s="245"/>
      <c r="U61" s="245"/>
      <c r="V61" s="245"/>
      <c r="W61" s="245"/>
      <c r="X61" s="245"/>
      <c r="Y61" s="245"/>
      <c r="Z61" s="245"/>
      <c r="AA61" s="245"/>
      <c r="AB61" s="246"/>
      <c r="AC61" s="30"/>
      <c r="AE61" s="42"/>
    </row>
    <row r="62" spans="1:34" ht="51.75" customHeight="1" x14ac:dyDescent="0.15">
      <c r="A62" s="30"/>
      <c r="B62" s="225"/>
      <c r="C62" s="226"/>
      <c r="D62" s="247"/>
      <c r="E62" s="248"/>
      <c r="F62" s="248"/>
      <c r="G62" s="248"/>
      <c r="H62" s="248"/>
      <c r="I62" s="248"/>
      <c r="J62" s="248"/>
      <c r="K62" s="248"/>
      <c r="L62" s="248"/>
      <c r="M62" s="248"/>
      <c r="N62" s="248"/>
      <c r="O62" s="248"/>
      <c r="P62" s="248"/>
      <c r="Q62" s="248"/>
      <c r="R62" s="248"/>
      <c r="S62" s="248"/>
      <c r="T62" s="248"/>
      <c r="U62" s="248"/>
      <c r="V62" s="248"/>
      <c r="W62" s="248"/>
      <c r="X62" s="248"/>
      <c r="Y62" s="248"/>
      <c r="Z62" s="248"/>
      <c r="AA62" s="248"/>
      <c r="AB62" s="249"/>
      <c r="AC62" s="30"/>
      <c r="AE62" s="42"/>
    </row>
    <row r="63" spans="1:34" ht="6" customHeight="1" x14ac:dyDescent="0.15">
      <c r="C63" s="123"/>
      <c r="D63" s="123"/>
      <c r="E63" s="123"/>
      <c r="F63" s="123"/>
      <c r="G63" s="123"/>
      <c r="H63" s="123"/>
      <c r="I63" s="123"/>
      <c r="J63" s="123"/>
      <c r="K63" s="123"/>
      <c r="L63" s="123"/>
      <c r="M63" s="123"/>
      <c r="N63" s="123"/>
      <c r="O63" s="123"/>
      <c r="P63" s="123"/>
      <c r="Q63" s="123"/>
      <c r="R63" s="123"/>
      <c r="S63" s="123"/>
      <c r="T63" s="123"/>
      <c r="U63" s="123"/>
      <c r="V63" s="123"/>
      <c r="W63" s="123"/>
      <c r="X63" s="123"/>
      <c r="Y63" s="123"/>
      <c r="Z63" s="123"/>
      <c r="AA63" s="123"/>
      <c r="AB63" s="124"/>
    </row>
    <row r="64" spans="1:34" ht="6" customHeight="1" x14ac:dyDescent="0.15">
      <c r="B64" s="445" t="s">
        <v>225</v>
      </c>
      <c r="C64" s="446"/>
      <c r="D64" s="446"/>
      <c r="E64" s="446"/>
      <c r="F64" s="446"/>
      <c r="G64" s="446"/>
      <c r="H64" s="446"/>
      <c r="I64" s="446"/>
      <c r="J64" s="446"/>
      <c r="K64" s="446"/>
      <c r="L64" s="446"/>
      <c r="M64" s="446"/>
      <c r="N64" s="446"/>
      <c r="O64" s="446"/>
      <c r="P64" s="446"/>
      <c r="Q64" s="446"/>
      <c r="R64" s="446"/>
      <c r="S64" s="446"/>
      <c r="T64" s="446"/>
      <c r="U64" s="446"/>
      <c r="V64" s="446"/>
      <c r="W64" s="446"/>
      <c r="X64" s="446"/>
      <c r="Y64" s="446"/>
      <c r="Z64" s="446"/>
      <c r="AA64" s="446"/>
      <c r="AB64" s="447"/>
    </row>
    <row r="65" spans="2:36" ht="7.5" customHeight="1" x14ac:dyDescent="0.15">
      <c r="B65" s="445"/>
      <c r="C65" s="446"/>
      <c r="D65" s="446"/>
      <c r="E65" s="446"/>
      <c r="F65" s="446"/>
      <c r="G65" s="446"/>
      <c r="H65" s="446"/>
      <c r="I65" s="446"/>
      <c r="J65" s="446"/>
      <c r="K65" s="446"/>
      <c r="L65" s="446"/>
      <c r="M65" s="446"/>
      <c r="N65" s="446"/>
      <c r="O65" s="446"/>
      <c r="P65" s="446"/>
      <c r="Q65" s="446"/>
      <c r="R65" s="446"/>
      <c r="S65" s="446"/>
      <c r="T65" s="446"/>
      <c r="U65" s="446"/>
      <c r="V65" s="446"/>
      <c r="W65" s="446"/>
      <c r="X65" s="446"/>
      <c r="Y65" s="446"/>
      <c r="Z65" s="446"/>
      <c r="AA65" s="446"/>
      <c r="AB65" s="447"/>
    </row>
    <row r="66" spans="2:36" ht="17.25" customHeight="1" x14ac:dyDescent="0.15">
      <c r="B66" s="445"/>
      <c r="C66" s="446"/>
      <c r="D66" s="446"/>
      <c r="E66" s="446"/>
      <c r="F66" s="446"/>
      <c r="G66" s="446"/>
      <c r="H66" s="446"/>
      <c r="I66" s="446"/>
      <c r="J66" s="446"/>
      <c r="K66" s="446"/>
      <c r="L66" s="446"/>
      <c r="M66" s="446"/>
      <c r="N66" s="446"/>
      <c r="O66" s="446"/>
      <c r="P66" s="446"/>
      <c r="Q66" s="446"/>
      <c r="R66" s="446"/>
      <c r="S66" s="446"/>
      <c r="T66" s="446"/>
      <c r="U66" s="446"/>
      <c r="V66" s="446"/>
      <c r="W66" s="446"/>
      <c r="X66" s="446"/>
      <c r="Y66" s="446"/>
      <c r="Z66" s="446"/>
      <c r="AA66" s="446"/>
      <c r="AB66" s="447"/>
    </row>
    <row r="67" spans="2:36" ht="6.75" customHeight="1" thickBot="1" x14ac:dyDescent="0.2">
      <c r="B67" s="117"/>
      <c r="C67" s="118"/>
      <c r="D67" s="118"/>
      <c r="E67" s="118"/>
      <c r="F67" s="118"/>
      <c r="G67" s="118"/>
      <c r="H67" s="118"/>
      <c r="I67" s="118"/>
      <c r="J67" s="118"/>
      <c r="K67" s="118"/>
      <c r="L67" s="118"/>
      <c r="M67" s="118"/>
      <c r="N67" s="118"/>
      <c r="O67" s="118"/>
      <c r="P67" s="118"/>
      <c r="Q67" s="118"/>
      <c r="R67" s="118"/>
      <c r="S67" s="118"/>
      <c r="T67" s="118"/>
      <c r="U67" s="118"/>
      <c r="V67" s="118"/>
      <c r="W67" s="118"/>
      <c r="AB67" s="110"/>
    </row>
    <row r="68" spans="2:36" ht="24.75" thickTop="1" x14ac:dyDescent="0.15">
      <c r="B68" s="439" t="s">
        <v>223</v>
      </c>
      <c r="C68" s="460" t="s">
        <v>198</v>
      </c>
      <c r="D68" s="461"/>
      <c r="E68" s="431" t="s">
        <v>228</v>
      </c>
      <c r="F68" s="432"/>
      <c r="G68" s="105"/>
      <c r="H68" s="468" t="s">
        <v>238</v>
      </c>
      <c r="I68" s="469"/>
      <c r="J68" s="469"/>
      <c r="K68" s="469"/>
      <c r="L68" s="469"/>
      <c r="M68" s="469"/>
      <c r="N68" s="469"/>
      <c r="O68" s="469"/>
      <c r="P68" s="469"/>
      <c r="Q68" s="469"/>
      <c r="R68" s="469"/>
      <c r="S68" s="469"/>
      <c r="T68" s="469"/>
      <c r="U68" s="469"/>
      <c r="V68" s="469"/>
      <c r="W68" s="469"/>
      <c r="X68" s="469"/>
      <c r="Y68" s="469"/>
      <c r="Z68" s="469"/>
      <c r="AA68" s="470"/>
      <c r="AB68" s="56"/>
    </row>
    <row r="69" spans="2:36" ht="24" customHeight="1" x14ac:dyDescent="0.15">
      <c r="B69" s="440"/>
      <c r="C69" s="462" t="s">
        <v>188</v>
      </c>
      <c r="D69" s="463"/>
      <c r="E69" s="195"/>
      <c r="F69" s="196"/>
      <c r="G69" s="105"/>
      <c r="H69" s="417" t="s">
        <v>237</v>
      </c>
      <c r="I69" s="418"/>
      <c r="J69" s="418"/>
      <c r="K69" s="418"/>
      <c r="L69" s="418"/>
      <c r="M69" s="418"/>
      <c r="N69" s="418"/>
      <c r="O69" s="418"/>
      <c r="P69" s="418"/>
      <c r="Q69" s="418"/>
      <c r="R69" s="418"/>
      <c r="S69" s="418"/>
      <c r="T69" s="418"/>
      <c r="U69" s="418"/>
      <c r="V69" s="418"/>
      <c r="W69" s="418"/>
      <c r="X69" s="418"/>
      <c r="Y69" s="418"/>
      <c r="Z69" s="418"/>
      <c r="AA69" s="419"/>
      <c r="AB69" s="56"/>
      <c r="AJ69" s="31" t="s">
        <v>229</v>
      </c>
    </row>
    <row r="70" spans="2:36" ht="25.5" customHeight="1" x14ac:dyDescent="0.15">
      <c r="B70" s="440"/>
      <c r="C70" s="462" t="s">
        <v>190</v>
      </c>
      <c r="D70" s="463"/>
      <c r="E70" s="195" t="s">
        <v>228</v>
      </c>
      <c r="F70" s="196"/>
      <c r="G70" s="105"/>
      <c r="H70" s="417"/>
      <c r="I70" s="418"/>
      <c r="J70" s="418"/>
      <c r="K70" s="418"/>
      <c r="L70" s="418"/>
      <c r="M70" s="418"/>
      <c r="N70" s="418"/>
      <c r="O70" s="418"/>
      <c r="P70" s="418"/>
      <c r="Q70" s="418"/>
      <c r="R70" s="418"/>
      <c r="S70" s="418"/>
      <c r="T70" s="418"/>
      <c r="U70" s="418"/>
      <c r="V70" s="418"/>
      <c r="W70" s="418"/>
      <c r="X70" s="418"/>
      <c r="Y70" s="418"/>
      <c r="Z70" s="418"/>
      <c r="AA70" s="419"/>
      <c r="AB70" s="116"/>
    </row>
    <row r="71" spans="2:36" ht="24" x14ac:dyDescent="0.15">
      <c r="B71" s="440"/>
      <c r="C71" s="462" t="s">
        <v>192</v>
      </c>
      <c r="D71" s="463"/>
      <c r="E71" s="195" t="s">
        <v>228</v>
      </c>
      <c r="F71" s="196"/>
      <c r="G71" s="105"/>
      <c r="H71" s="417"/>
      <c r="I71" s="418"/>
      <c r="J71" s="418"/>
      <c r="K71" s="418"/>
      <c r="L71" s="418"/>
      <c r="M71" s="418"/>
      <c r="N71" s="418"/>
      <c r="O71" s="418"/>
      <c r="P71" s="418"/>
      <c r="Q71" s="418"/>
      <c r="R71" s="418"/>
      <c r="S71" s="418"/>
      <c r="T71" s="418"/>
      <c r="U71" s="418"/>
      <c r="V71" s="418"/>
      <c r="W71" s="418"/>
      <c r="X71" s="418"/>
      <c r="Y71" s="418"/>
      <c r="Z71" s="418"/>
      <c r="AA71" s="419"/>
      <c r="AB71" s="116"/>
      <c r="AF71" s="125"/>
    </row>
    <row r="72" spans="2:36" ht="24" x14ac:dyDescent="0.15">
      <c r="B72" s="440"/>
      <c r="C72" s="462" t="s">
        <v>193</v>
      </c>
      <c r="D72" s="463"/>
      <c r="E72" s="195"/>
      <c r="F72" s="196"/>
      <c r="G72" s="105"/>
      <c r="H72" s="417"/>
      <c r="I72" s="418"/>
      <c r="J72" s="418"/>
      <c r="K72" s="418"/>
      <c r="L72" s="418"/>
      <c r="M72" s="418"/>
      <c r="N72" s="418"/>
      <c r="O72" s="418"/>
      <c r="P72" s="418"/>
      <c r="Q72" s="418"/>
      <c r="R72" s="418"/>
      <c r="S72" s="418"/>
      <c r="T72" s="418"/>
      <c r="U72" s="418"/>
      <c r="V72" s="418"/>
      <c r="W72" s="418"/>
      <c r="X72" s="418"/>
      <c r="Y72" s="418"/>
      <c r="Z72" s="418"/>
      <c r="AA72" s="419"/>
      <c r="AB72" s="116"/>
    </row>
    <row r="73" spans="2:36" ht="24" x14ac:dyDescent="0.15">
      <c r="B73" s="440"/>
      <c r="C73" s="546" t="s">
        <v>194</v>
      </c>
      <c r="D73" s="547"/>
      <c r="E73" s="195"/>
      <c r="F73" s="196"/>
      <c r="G73" s="105"/>
      <c r="H73" s="420"/>
      <c r="I73" s="421"/>
      <c r="J73" s="421"/>
      <c r="K73" s="421"/>
      <c r="L73" s="421"/>
      <c r="M73" s="421"/>
      <c r="N73" s="421"/>
      <c r="O73" s="421"/>
      <c r="P73" s="421"/>
      <c r="Q73" s="421"/>
      <c r="R73" s="421"/>
      <c r="S73" s="421"/>
      <c r="T73" s="421"/>
      <c r="U73" s="421"/>
      <c r="V73" s="421"/>
      <c r="W73" s="421"/>
      <c r="X73" s="421"/>
      <c r="Y73" s="421"/>
      <c r="Z73" s="421"/>
      <c r="AA73" s="422"/>
      <c r="AB73" s="116"/>
    </row>
    <row r="74" spans="2:36" ht="24.75" thickBot="1" x14ac:dyDescent="0.2">
      <c r="B74" s="441"/>
      <c r="C74" s="197" t="s">
        <v>201</v>
      </c>
      <c r="D74" s="198"/>
      <c r="E74" s="201"/>
      <c r="F74" s="202"/>
      <c r="G74" s="105"/>
      <c r="H74" s="423" t="s">
        <v>241</v>
      </c>
      <c r="I74" s="424"/>
      <c r="J74" s="424"/>
      <c r="K74" s="424"/>
      <c r="L74" s="424"/>
      <c r="M74" s="424"/>
      <c r="N74" s="424"/>
      <c r="O74" s="424"/>
      <c r="P74" s="424"/>
      <c r="Q74" s="424"/>
      <c r="R74" s="424"/>
      <c r="S74" s="424"/>
      <c r="T74" s="424"/>
      <c r="U74" s="424"/>
      <c r="V74" s="424"/>
      <c r="W74" s="424"/>
      <c r="X74" s="424"/>
      <c r="Y74" s="424"/>
      <c r="Z74" s="424"/>
      <c r="AA74" s="425"/>
      <c r="AB74" s="116"/>
    </row>
    <row r="75" spans="2:36" ht="24.75" thickTop="1" x14ac:dyDescent="0.15">
      <c r="B75" s="442" t="s">
        <v>224</v>
      </c>
      <c r="C75" s="205" t="s">
        <v>202</v>
      </c>
      <c r="D75" s="206"/>
      <c r="E75" s="203" t="s">
        <v>228</v>
      </c>
      <c r="F75" s="204"/>
      <c r="G75" s="105"/>
      <c r="H75" s="423"/>
      <c r="I75" s="424"/>
      <c r="J75" s="424"/>
      <c r="K75" s="424"/>
      <c r="L75" s="424"/>
      <c r="M75" s="424"/>
      <c r="N75" s="424"/>
      <c r="O75" s="424"/>
      <c r="P75" s="424"/>
      <c r="Q75" s="424"/>
      <c r="R75" s="424"/>
      <c r="S75" s="424"/>
      <c r="T75" s="424"/>
      <c r="U75" s="424"/>
      <c r="V75" s="424"/>
      <c r="W75" s="424"/>
      <c r="X75" s="424"/>
      <c r="Y75" s="424"/>
      <c r="Z75" s="424"/>
      <c r="AA75" s="425"/>
      <c r="AB75" s="116"/>
    </row>
    <row r="76" spans="2:36" ht="24" x14ac:dyDescent="0.15">
      <c r="B76" s="443"/>
      <c r="C76" s="207" t="s">
        <v>203</v>
      </c>
      <c r="D76" s="208"/>
      <c r="E76" s="195"/>
      <c r="F76" s="196"/>
      <c r="G76" s="105"/>
      <c r="H76" s="423"/>
      <c r="I76" s="424"/>
      <c r="J76" s="424"/>
      <c r="K76" s="424"/>
      <c r="L76" s="424"/>
      <c r="M76" s="424"/>
      <c r="N76" s="424"/>
      <c r="O76" s="424"/>
      <c r="P76" s="424"/>
      <c r="Q76" s="424"/>
      <c r="R76" s="424"/>
      <c r="S76" s="424"/>
      <c r="T76" s="424"/>
      <c r="U76" s="424"/>
      <c r="V76" s="424"/>
      <c r="W76" s="424"/>
      <c r="X76" s="424"/>
      <c r="Y76" s="424"/>
      <c r="Z76" s="424"/>
      <c r="AA76" s="425"/>
      <c r="AB76" s="116"/>
    </row>
    <row r="77" spans="2:36" ht="24" x14ac:dyDescent="0.15">
      <c r="B77" s="443"/>
      <c r="C77" s="207" t="s">
        <v>204</v>
      </c>
      <c r="D77" s="208"/>
      <c r="E77" s="195"/>
      <c r="F77" s="196"/>
      <c r="G77" s="105"/>
      <c r="H77" s="423"/>
      <c r="I77" s="424"/>
      <c r="J77" s="424"/>
      <c r="K77" s="424"/>
      <c r="L77" s="424"/>
      <c r="M77" s="424"/>
      <c r="N77" s="424"/>
      <c r="O77" s="424"/>
      <c r="P77" s="424"/>
      <c r="Q77" s="424"/>
      <c r="R77" s="424"/>
      <c r="S77" s="424"/>
      <c r="T77" s="424"/>
      <c r="U77" s="424"/>
      <c r="V77" s="424"/>
      <c r="W77" s="424"/>
      <c r="X77" s="424"/>
      <c r="Y77" s="424"/>
      <c r="Z77" s="424"/>
      <c r="AA77" s="425"/>
      <c r="AB77" s="116"/>
    </row>
    <row r="78" spans="2:36" ht="24" x14ac:dyDescent="0.15">
      <c r="B78" s="443"/>
      <c r="C78" s="207" t="s">
        <v>205</v>
      </c>
      <c r="D78" s="208"/>
      <c r="E78" s="195"/>
      <c r="F78" s="196"/>
      <c r="G78" s="105"/>
      <c r="H78" s="423"/>
      <c r="I78" s="424"/>
      <c r="J78" s="424"/>
      <c r="K78" s="424"/>
      <c r="L78" s="424"/>
      <c r="M78" s="424"/>
      <c r="N78" s="424"/>
      <c r="O78" s="424"/>
      <c r="P78" s="424"/>
      <c r="Q78" s="424"/>
      <c r="R78" s="424"/>
      <c r="S78" s="424"/>
      <c r="T78" s="424"/>
      <c r="U78" s="424"/>
      <c r="V78" s="424"/>
      <c r="W78" s="424"/>
      <c r="X78" s="424"/>
      <c r="Y78" s="424"/>
      <c r="Z78" s="424"/>
      <c r="AA78" s="425"/>
      <c r="AB78" s="116"/>
    </row>
    <row r="79" spans="2:36" ht="24" x14ac:dyDescent="0.15">
      <c r="B79" s="443"/>
      <c r="C79" s="207" t="s">
        <v>206</v>
      </c>
      <c r="D79" s="208"/>
      <c r="E79" s="195"/>
      <c r="F79" s="196"/>
      <c r="G79" s="105"/>
      <c r="H79" s="423"/>
      <c r="I79" s="424"/>
      <c r="J79" s="424"/>
      <c r="K79" s="424"/>
      <c r="L79" s="424"/>
      <c r="M79" s="424"/>
      <c r="N79" s="424"/>
      <c r="O79" s="424"/>
      <c r="P79" s="424"/>
      <c r="Q79" s="424"/>
      <c r="R79" s="424"/>
      <c r="S79" s="424"/>
      <c r="T79" s="424"/>
      <c r="U79" s="424"/>
      <c r="V79" s="424"/>
      <c r="W79" s="424"/>
      <c r="X79" s="424"/>
      <c r="Y79" s="424"/>
      <c r="Z79" s="424"/>
      <c r="AA79" s="425"/>
      <c r="AB79" s="116"/>
    </row>
    <row r="80" spans="2:36" ht="24" x14ac:dyDescent="0.15">
      <c r="B80" s="443"/>
      <c r="C80" s="207" t="s">
        <v>207</v>
      </c>
      <c r="D80" s="208"/>
      <c r="E80" s="195"/>
      <c r="F80" s="196"/>
      <c r="G80" s="105"/>
      <c r="H80" s="423"/>
      <c r="I80" s="424"/>
      <c r="J80" s="424"/>
      <c r="K80" s="424"/>
      <c r="L80" s="424"/>
      <c r="M80" s="424"/>
      <c r="N80" s="424"/>
      <c r="O80" s="424"/>
      <c r="P80" s="424"/>
      <c r="Q80" s="424"/>
      <c r="R80" s="424"/>
      <c r="S80" s="424"/>
      <c r="T80" s="424"/>
      <c r="U80" s="424"/>
      <c r="V80" s="424"/>
      <c r="W80" s="424"/>
      <c r="X80" s="424"/>
      <c r="Y80" s="424"/>
      <c r="Z80" s="424"/>
      <c r="AA80" s="425"/>
      <c r="AB80" s="116"/>
    </row>
    <row r="81" spans="2:28" ht="24" x14ac:dyDescent="0.15">
      <c r="B81" s="443"/>
      <c r="C81" s="207" t="s">
        <v>208</v>
      </c>
      <c r="D81" s="208"/>
      <c r="E81" s="195"/>
      <c r="F81" s="196"/>
      <c r="G81" s="105"/>
      <c r="H81" s="423"/>
      <c r="I81" s="424"/>
      <c r="J81" s="424"/>
      <c r="K81" s="424"/>
      <c r="L81" s="424"/>
      <c r="M81" s="424"/>
      <c r="N81" s="424"/>
      <c r="O81" s="424"/>
      <c r="P81" s="424"/>
      <c r="Q81" s="424"/>
      <c r="R81" s="424"/>
      <c r="S81" s="424"/>
      <c r="T81" s="424"/>
      <c r="U81" s="424"/>
      <c r="V81" s="424"/>
      <c r="W81" s="424"/>
      <c r="X81" s="424"/>
      <c r="Y81" s="424"/>
      <c r="Z81" s="424"/>
      <c r="AA81" s="425"/>
      <c r="AB81" s="116"/>
    </row>
    <row r="82" spans="2:28" ht="24" x14ac:dyDescent="0.15">
      <c r="B82" s="443"/>
      <c r="C82" s="207" t="s">
        <v>209</v>
      </c>
      <c r="D82" s="208"/>
      <c r="E82" s="195"/>
      <c r="F82" s="196"/>
      <c r="G82" s="105"/>
      <c r="H82" s="423"/>
      <c r="I82" s="424"/>
      <c r="J82" s="424"/>
      <c r="K82" s="424"/>
      <c r="L82" s="424"/>
      <c r="M82" s="424"/>
      <c r="N82" s="424"/>
      <c r="O82" s="424"/>
      <c r="P82" s="424"/>
      <c r="Q82" s="424"/>
      <c r="R82" s="424"/>
      <c r="S82" s="424"/>
      <c r="T82" s="424"/>
      <c r="U82" s="424"/>
      <c r="V82" s="424"/>
      <c r="W82" s="424"/>
      <c r="X82" s="424"/>
      <c r="Y82" s="424"/>
      <c r="Z82" s="424"/>
      <c r="AA82" s="425"/>
      <c r="AB82" s="116"/>
    </row>
    <row r="83" spans="2:28" ht="24" x14ac:dyDescent="0.15">
      <c r="B83" s="443"/>
      <c r="C83" s="207" t="s">
        <v>210</v>
      </c>
      <c r="D83" s="208"/>
      <c r="E83" s="195"/>
      <c r="F83" s="196"/>
      <c r="G83" s="105"/>
      <c r="H83" s="423"/>
      <c r="I83" s="424"/>
      <c r="J83" s="424"/>
      <c r="K83" s="424"/>
      <c r="L83" s="424"/>
      <c r="M83" s="424"/>
      <c r="N83" s="424"/>
      <c r="O83" s="424"/>
      <c r="P83" s="424"/>
      <c r="Q83" s="424"/>
      <c r="R83" s="424"/>
      <c r="S83" s="424"/>
      <c r="T83" s="424"/>
      <c r="U83" s="424"/>
      <c r="V83" s="424"/>
      <c r="W83" s="424"/>
      <c r="X83" s="424"/>
      <c r="Y83" s="424"/>
      <c r="Z83" s="424"/>
      <c r="AA83" s="425"/>
      <c r="AB83" s="116"/>
    </row>
    <row r="84" spans="2:28" ht="24" x14ac:dyDescent="0.15">
      <c r="B84" s="443"/>
      <c r="C84" s="207" t="s">
        <v>211</v>
      </c>
      <c r="D84" s="208"/>
      <c r="E84" s="195"/>
      <c r="F84" s="196"/>
      <c r="G84" s="105"/>
      <c r="H84" s="423"/>
      <c r="I84" s="424"/>
      <c r="J84" s="424"/>
      <c r="K84" s="424"/>
      <c r="L84" s="424"/>
      <c r="M84" s="424"/>
      <c r="N84" s="424"/>
      <c r="O84" s="424"/>
      <c r="P84" s="424"/>
      <c r="Q84" s="424"/>
      <c r="R84" s="424"/>
      <c r="S84" s="424"/>
      <c r="T84" s="424"/>
      <c r="U84" s="424"/>
      <c r="V84" s="424"/>
      <c r="W84" s="424"/>
      <c r="X84" s="424"/>
      <c r="Y84" s="424"/>
      <c r="Z84" s="424"/>
      <c r="AA84" s="425"/>
      <c r="AB84" s="116"/>
    </row>
    <row r="85" spans="2:28" ht="24" x14ac:dyDescent="0.15">
      <c r="B85" s="443"/>
      <c r="C85" s="207" t="s">
        <v>212</v>
      </c>
      <c r="D85" s="208"/>
      <c r="E85" s="195"/>
      <c r="F85" s="196"/>
      <c r="G85" s="105"/>
      <c r="H85" s="423"/>
      <c r="I85" s="424"/>
      <c r="J85" s="424"/>
      <c r="K85" s="424"/>
      <c r="L85" s="424"/>
      <c r="M85" s="424"/>
      <c r="N85" s="424"/>
      <c r="O85" s="424"/>
      <c r="P85" s="424"/>
      <c r="Q85" s="424"/>
      <c r="R85" s="424"/>
      <c r="S85" s="424"/>
      <c r="T85" s="424"/>
      <c r="U85" s="424"/>
      <c r="V85" s="424"/>
      <c r="W85" s="424"/>
      <c r="X85" s="424"/>
      <c r="Y85" s="424"/>
      <c r="Z85" s="424"/>
      <c r="AA85" s="425"/>
      <c r="AB85" s="116"/>
    </row>
    <row r="86" spans="2:28" ht="24" x14ac:dyDescent="0.15">
      <c r="B86" s="443"/>
      <c r="C86" s="207" t="s">
        <v>213</v>
      </c>
      <c r="D86" s="208"/>
      <c r="E86" s="195"/>
      <c r="F86" s="196"/>
      <c r="G86" s="105"/>
      <c r="H86" s="423"/>
      <c r="I86" s="424"/>
      <c r="J86" s="424"/>
      <c r="K86" s="424"/>
      <c r="L86" s="424"/>
      <c r="M86" s="424"/>
      <c r="N86" s="424"/>
      <c r="O86" s="424"/>
      <c r="P86" s="424"/>
      <c r="Q86" s="424"/>
      <c r="R86" s="424"/>
      <c r="S86" s="424"/>
      <c r="T86" s="424"/>
      <c r="U86" s="424"/>
      <c r="V86" s="424"/>
      <c r="W86" s="424"/>
      <c r="X86" s="424"/>
      <c r="Y86" s="424"/>
      <c r="Z86" s="424"/>
      <c r="AA86" s="425"/>
      <c r="AB86" s="116"/>
    </row>
    <row r="87" spans="2:28" ht="24" x14ac:dyDescent="0.15">
      <c r="B87" s="443"/>
      <c r="C87" s="207" t="s">
        <v>214</v>
      </c>
      <c r="D87" s="208"/>
      <c r="E87" s="195"/>
      <c r="F87" s="196"/>
      <c r="G87" s="105"/>
      <c r="H87" s="423"/>
      <c r="I87" s="424"/>
      <c r="J87" s="424"/>
      <c r="K87" s="424"/>
      <c r="L87" s="424"/>
      <c r="M87" s="424"/>
      <c r="N87" s="424"/>
      <c r="O87" s="424"/>
      <c r="P87" s="424"/>
      <c r="Q87" s="424"/>
      <c r="R87" s="424"/>
      <c r="S87" s="424"/>
      <c r="T87" s="424"/>
      <c r="U87" s="424"/>
      <c r="V87" s="424"/>
      <c r="W87" s="424"/>
      <c r="X87" s="424"/>
      <c r="Y87" s="424"/>
      <c r="Z87" s="424"/>
      <c r="AA87" s="425"/>
      <c r="AB87" s="116"/>
    </row>
    <row r="88" spans="2:28" ht="24" x14ac:dyDescent="0.15">
      <c r="B88" s="443"/>
      <c r="C88" s="207" t="s">
        <v>215</v>
      </c>
      <c r="D88" s="208"/>
      <c r="E88" s="195" t="s">
        <v>228</v>
      </c>
      <c r="F88" s="196"/>
      <c r="G88" s="105"/>
      <c r="H88" s="423"/>
      <c r="I88" s="424"/>
      <c r="J88" s="424"/>
      <c r="K88" s="424"/>
      <c r="L88" s="424"/>
      <c r="M88" s="424"/>
      <c r="N88" s="424"/>
      <c r="O88" s="424"/>
      <c r="P88" s="424"/>
      <c r="Q88" s="424"/>
      <c r="R88" s="424"/>
      <c r="S88" s="424"/>
      <c r="T88" s="424"/>
      <c r="U88" s="424"/>
      <c r="V88" s="424"/>
      <c r="W88" s="424"/>
      <c r="X88" s="424"/>
      <c r="Y88" s="424"/>
      <c r="Z88" s="424"/>
      <c r="AA88" s="425"/>
      <c r="AB88" s="116"/>
    </row>
    <row r="89" spans="2:28" ht="24" x14ac:dyDescent="0.15">
      <c r="B89" s="443"/>
      <c r="C89" s="207" t="s">
        <v>216</v>
      </c>
      <c r="D89" s="208"/>
      <c r="E89" s="195"/>
      <c r="F89" s="196"/>
      <c r="G89" s="105"/>
      <c r="H89" s="423"/>
      <c r="I89" s="424"/>
      <c r="J89" s="424"/>
      <c r="K89" s="424"/>
      <c r="L89" s="424"/>
      <c r="M89" s="424"/>
      <c r="N89" s="424"/>
      <c r="O89" s="424"/>
      <c r="P89" s="424"/>
      <c r="Q89" s="424"/>
      <c r="R89" s="424"/>
      <c r="S89" s="424"/>
      <c r="T89" s="424"/>
      <c r="U89" s="424"/>
      <c r="V89" s="424"/>
      <c r="W89" s="424"/>
      <c r="X89" s="424"/>
      <c r="Y89" s="424"/>
      <c r="Z89" s="424"/>
      <c r="AA89" s="425"/>
      <c r="AB89" s="116"/>
    </row>
    <row r="90" spans="2:28" ht="24" x14ac:dyDescent="0.15">
      <c r="B90" s="443"/>
      <c r="C90" s="207" t="s">
        <v>217</v>
      </c>
      <c r="D90" s="208"/>
      <c r="E90" s="195"/>
      <c r="F90" s="196"/>
      <c r="G90" s="105"/>
      <c r="H90" s="423"/>
      <c r="I90" s="424"/>
      <c r="J90" s="424"/>
      <c r="K90" s="424"/>
      <c r="L90" s="424"/>
      <c r="M90" s="424"/>
      <c r="N90" s="424"/>
      <c r="O90" s="424"/>
      <c r="P90" s="424"/>
      <c r="Q90" s="424"/>
      <c r="R90" s="424"/>
      <c r="S90" s="424"/>
      <c r="T90" s="424"/>
      <c r="U90" s="424"/>
      <c r="V90" s="424"/>
      <c r="W90" s="424"/>
      <c r="X90" s="424"/>
      <c r="Y90" s="424"/>
      <c r="Z90" s="424"/>
      <c r="AA90" s="425"/>
      <c r="AB90" s="116"/>
    </row>
    <row r="91" spans="2:28" ht="24" x14ac:dyDescent="0.15">
      <c r="B91" s="443"/>
      <c r="C91" s="207" t="s">
        <v>218</v>
      </c>
      <c r="D91" s="208"/>
      <c r="E91" s="195"/>
      <c r="F91" s="196"/>
      <c r="G91" s="105"/>
      <c r="H91" s="423"/>
      <c r="I91" s="424"/>
      <c r="J91" s="424"/>
      <c r="K91" s="424"/>
      <c r="L91" s="424"/>
      <c r="M91" s="424"/>
      <c r="N91" s="424"/>
      <c r="O91" s="424"/>
      <c r="P91" s="424"/>
      <c r="Q91" s="424"/>
      <c r="R91" s="424"/>
      <c r="S91" s="424"/>
      <c r="T91" s="424"/>
      <c r="U91" s="424"/>
      <c r="V91" s="424"/>
      <c r="W91" s="424"/>
      <c r="X91" s="424"/>
      <c r="Y91" s="424"/>
      <c r="Z91" s="424"/>
      <c r="AA91" s="425"/>
      <c r="AB91" s="116"/>
    </row>
    <row r="92" spans="2:28" ht="24" x14ac:dyDescent="0.15">
      <c r="B92" s="443"/>
      <c r="C92" s="207" t="s">
        <v>219</v>
      </c>
      <c r="D92" s="208"/>
      <c r="E92" s="195"/>
      <c r="F92" s="196"/>
      <c r="G92" s="105"/>
      <c r="H92" s="423"/>
      <c r="I92" s="424"/>
      <c r="J92" s="424"/>
      <c r="K92" s="424"/>
      <c r="L92" s="424"/>
      <c r="M92" s="424"/>
      <c r="N92" s="424"/>
      <c r="O92" s="424"/>
      <c r="P92" s="424"/>
      <c r="Q92" s="424"/>
      <c r="R92" s="424"/>
      <c r="S92" s="424"/>
      <c r="T92" s="424"/>
      <c r="U92" s="424"/>
      <c r="V92" s="424"/>
      <c r="W92" s="424"/>
      <c r="X92" s="424"/>
      <c r="Y92" s="424"/>
      <c r="Z92" s="424"/>
      <c r="AA92" s="425"/>
      <c r="AB92" s="116"/>
    </row>
    <row r="93" spans="2:28" ht="24" x14ac:dyDescent="0.15">
      <c r="B93" s="443"/>
      <c r="C93" s="207" t="s">
        <v>220</v>
      </c>
      <c r="D93" s="208"/>
      <c r="E93" s="195"/>
      <c r="F93" s="196"/>
      <c r="G93" s="105"/>
      <c r="H93" s="423"/>
      <c r="I93" s="424"/>
      <c r="J93" s="424"/>
      <c r="K93" s="424"/>
      <c r="L93" s="424"/>
      <c r="M93" s="424"/>
      <c r="N93" s="424"/>
      <c r="O93" s="424"/>
      <c r="P93" s="424"/>
      <c r="Q93" s="424"/>
      <c r="R93" s="424"/>
      <c r="S93" s="424"/>
      <c r="T93" s="424"/>
      <c r="U93" s="424"/>
      <c r="V93" s="424"/>
      <c r="W93" s="424"/>
      <c r="X93" s="424"/>
      <c r="Y93" s="424"/>
      <c r="Z93" s="424"/>
      <c r="AA93" s="425"/>
      <c r="AB93" s="116"/>
    </row>
    <row r="94" spans="2:28" ht="24" x14ac:dyDescent="0.15">
      <c r="B94" s="443"/>
      <c r="C94" s="207" t="s">
        <v>221</v>
      </c>
      <c r="D94" s="208"/>
      <c r="E94" s="195"/>
      <c r="F94" s="196"/>
      <c r="G94" s="105"/>
      <c r="H94" s="423"/>
      <c r="I94" s="424"/>
      <c r="J94" s="424"/>
      <c r="K94" s="424"/>
      <c r="L94" s="424"/>
      <c r="M94" s="424"/>
      <c r="N94" s="424"/>
      <c r="O94" s="424"/>
      <c r="P94" s="424"/>
      <c r="Q94" s="424"/>
      <c r="R94" s="424"/>
      <c r="S94" s="424"/>
      <c r="T94" s="424"/>
      <c r="U94" s="424"/>
      <c r="V94" s="424"/>
      <c r="W94" s="424"/>
      <c r="X94" s="424"/>
      <c r="Y94" s="424"/>
      <c r="Z94" s="424"/>
      <c r="AA94" s="425"/>
      <c r="AB94" s="116"/>
    </row>
    <row r="95" spans="2:28" ht="24.75" thickBot="1" x14ac:dyDescent="0.2">
      <c r="B95" s="444"/>
      <c r="C95" s="466" t="s">
        <v>222</v>
      </c>
      <c r="D95" s="467"/>
      <c r="E95" s="201"/>
      <c r="F95" s="202"/>
      <c r="G95" s="105"/>
      <c r="H95" s="426"/>
      <c r="I95" s="427"/>
      <c r="J95" s="427"/>
      <c r="K95" s="427"/>
      <c r="L95" s="427"/>
      <c r="M95" s="427"/>
      <c r="N95" s="427"/>
      <c r="O95" s="427"/>
      <c r="P95" s="427"/>
      <c r="Q95" s="427"/>
      <c r="R95" s="427"/>
      <c r="S95" s="427"/>
      <c r="T95" s="427"/>
      <c r="U95" s="427"/>
      <c r="V95" s="427"/>
      <c r="W95" s="427"/>
      <c r="X95" s="427"/>
      <c r="Y95" s="427"/>
      <c r="Z95" s="427"/>
      <c r="AA95" s="428"/>
      <c r="AB95" s="116"/>
    </row>
    <row r="96" spans="2:28" ht="7.5" customHeight="1" thickTop="1" thickBot="1" x14ac:dyDescent="0.2">
      <c r="B96" s="471"/>
      <c r="C96" s="472"/>
      <c r="D96" s="472"/>
      <c r="E96" s="473"/>
      <c r="F96" s="473"/>
      <c r="G96" s="105"/>
      <c r="H96" s="115"/>
      <c r="I96" s="115"/>
      <c r="J96" s="115"/>
      <c r="K96" s="115"/>
      <c r="L96" s="115"/>
      <c r="M96" s="115"/>
      <c r="N96" s="115"/>
      <c r="O96" s="115"/>
      <c r="P96" s="115"/>
      <c r="Q96" s="115"/>
      <c r="R96" s="115"/>
      <c r="S96" s="115"/>
      <c r="T96" s="115"/>
      <c r="U96" s="115"/>
      <c r="V96" s="115"/>
      <c r="W96" s="115"/>
      <c r="X96" s="115"/>
      <c r="Y96" s="115"/>
      <c r="Z96" s="115"/>
      <c r="AA96" s="115"/>
      <c r="AB96" s="116"/>
    </row>
    <row r="97" spans="2:28" ht="14.25" customHeight="1" thickTop="1" x14ac:dyDescent="0.15">
      <c r="B97" s="114"/>
      <c r="C97" s="451" t="s">
        <v>197</v>
      </c>
      <c r="D97" s="452"/>
      <c r="E97" s="452"/>
      <c r="F97" s="452"/>
      <c r="G97" s="452"/>
      <c r="H97" s="452"/>
      <c r="I97" s="452"/>
      <c r="J97" s="452"/>
      <c r="K97" s="452"/>
      <c r="L97" s="452"/>
      <c r="M97" s="452"/>
      <c r="N97" s="452"/>
      <c r="O97" s="452"/>
      <c r="P97" s="452"/>
      <c r="Q97" s="452"/>
      <c r="R97" s="452"/>
      <c r="S97" s="452"/>
      <c r="T97" s="452"/>
      <c r="U97" s="452"/>
      <c r="V97" s="452"/>
      <c r="W97" s="452"/>
      <c r="X97" s="452"/>
      <c r="Y97" s="452"/>
      <c r="Z97" s="452"/>
      <c r="AA97" s="453"/>
      <c r="AB97" s="110"/>
    </row>
    <row r="98" spans="2:28" ht="13.5" customHeight="1" x14ac:dyDescent="0.15">
      <c r="B98" s="114"/>
      <c r="C98" s="454"/>
      <c r="D98" s="455"/>
      <c r="E98" s="455"/>
      <c r="F98" s="455"/>
      <c r="G98" s="455"/>
      <c r="H98" s="455"/>
      <c r="I98" s="455"/>
      <c r="J98" s="455"/>
      <c r="K98" s="455"/>
      <c r="L98" s="455"/>
      <c r="M98" s="455"/>
      <c r="N98" s="455"/>
      <c r="O98" s="455"/>
      <c r="P98" s="455"/>
      <c r="Q98" s="455"/>
      <c r="R98" s="455"/>
      <c r="S98" s="455"/>
      <c r="T98" s="455"/>
      <c r="U98" s="455"/>
      <c r="V98" s="455"/>
      <c r="W98" s="455"/>
      <c r="X98" s="455"/>
      <c r="Y98" s="455"/>
      <c r="Z98" s="455"/>
      <c r="AA98" s="456"/>
      <c r="AB98" s="110"/>
    </row>
    <row r="99" spans="2:28" ht="13.5" customHeight="1" x14ac:dyDescent="0.15">
      <c r="B99" s="114"/>
      <c r="C99" s="454"/>
      <c r="D99" s="455"/>
      <c r="E99" s="455"/>
      <c r="F99" s="455"/>
      <c r="G99" s="455"/>
      <c r="H99" s="455"/>
      <c r="I99" s="455"/>
      <c r="J99" s="455"/>
      <c r="K99" s="455"/>
      <c r="L99" s="455"/>
      <c r="M99" s="455"/>
      <c r="N99" s="455"/>
      <c r="O99" s="455"/>
      <c r="P99" s="455"/>
      <c r="Q99" s="455"/>
      <c r="R99" s="455"/>
      <c r="S99" s="455"/>
      <c r="T99" s="455"/>
      <c r="U99" s="455"/>
      <c r="V99" s="455"/>
      <c r="W99" s="455"/>
      <c r="X99" s="455"/>
      <c r="Y99" s="455"/>
      <c r="Z99" s="455"/>
      <c r="AA99" s="456"/>
      <c r="AB99" s="110"/>
    </row>
    <row r="100" spans="2:28" ht="13.5" customHeight="1" x14ac:dyDescent="0.15">
      <c r="B100" s="114"/>
      <c r="C100" s="454"/>
      <c r="D100" s="455"/>
      <c r="E100" s="455"/>
      <c r="F100" s="455"/>
      <c r="G100" s="455"/>
      <c r="H100" s="455"/>
      <c r="I100" s="455"/>
      <c r="J100" s="455"/>
      <c r="K100" s="455"/>
      <c r="L100" s="455"/>
      <c r="M100" s="455"/>
      <c r="N100" s="455"/>
      <c r="O100" s="455"/>
      <c r="P100" s="455"/>
      <c r="Q100" s="455"/>
      <c r="R100" s="455"/>
      <c r="S100" s="455"/>
      <c r="T100" s="455"/>
      <c r="U100" s="455"/>
      <c r="V100" s="455"/>
      <c r="W100" s="455"/>
      <c r="X100" s="455"/>
      <c r="Y100" s="455"/>
      <c r="Z100" s="455"/>
      <c r="AA100" s="456"/>
      <c r="AB100" s="110"/>
    </row>
    <row r="101" spans="2:28" ht="13.5" customHeight="1" x14ac:dyDescent="0.15">
      <c r="B101" s="114"/>
      <c r="C101" s="454"/>
      <c r="D101" s="455"/>
      <c r="E101" s="455"/>
      <c r="F101" s="455"/>
      <c r="G101" s="455"/>
      <c r="H101" s="455"/>
      <c r="I101" s="455"/>
      <c r="J101" s="455"/>
      <c r="K101" s="455"/>
      <c r="L101" s="455"/>
      <c r="M101" s="455"/>
      <c r="N101" s="455"/>
      <c r="O101" s="455"/>
      <c r="P101" s="455"/>
      <c r="Q101" s="455"/>
      <c r="R101" s="455"/>
      <c r="S101" s="455"/>
      <c r="T101" s="455"/>
      <c r="U101" s="455"/>
      <c r="V101" s="455"/>
      <c r="W101" s="455"/>
      <c r="X101" s="455"/>
      <c r="Y101" s="455"/>
      <c r="Z101" s="455"/>
      <c r="AA101" s="456"/>
      <c r="AB101" s="110"/>
    </row>
    <row r="102" spans="2:28" ht="13.5" customHeight="1" x14ac:dyDescent="0.15">
      <c r="B102" s="114"/>
      <c r="C102" s="454"/>
      <c r="D102" s="455"/>
      <c r="E102" s="455"/>
      <c r="F102" s="455"/>
      <c r="G102" s="455"/>
      <c r="H102" s="455"/>
      <c r="I102" s="455"/>
      <c r="J102" s="455"/>
      <c r="K102" s="455"/>
      <c r="L102" s="455"/>
      <c r="M102" s="455"/>
      <c r="N102" s="455"/>
      <c r="O102" s="455"/>
      <c r="P102" s="455"/>
      <c r="Q102" s="455"/>
      <c r="R102" s="455"/>
      <c r="S102" s="455"/>
      <c r="T102" s="455"/>
      <c r="U102" s="455"/>
      <c r="V102" s="455"/>
      <c r="W102" s="455"/>
      <c r="X102" s="455"/>
      <c r="Y102" s="455"/>
      <c r="Z102" s="455"/>
      <c r="AA102" s="456"/>
      <c r="AB102" s="110"/>
    </row>
    <row r="103" spans="2:28" ht="13.5" customHeight="1" x14ac:dyDescent="0.15">
      <c r="B103" s="114"/>
      <c r="C103" s="454"/>
      <c r="D103" s="455"/>
      <c r="E103" s="455"/>
      <c r="F103" s="455"/>
      <c r="G103" s="455"/>
      <c r="H103" s="455"/>
      <c r="I103" s="455"/>
      <c r="J103" s="455"/>
      <c r="K103" s="455"/>
      <c r="L103" s="455"/>
      <c r="M103" s="455"/>
      <c r="N103" s="455"/>
      <c r="O103" s="455"/>
      <c r="P103" s="455"/>
      <c r="Q103" s="455"/>
      <c r="R103" s="455"/>
      <c r="S103" s="455"/>
      <c r="T103" s="455"/>
      <c r="U103" s="455"/>
      <c r="V103" s="455"/>
      <c r="W103" s="455"/>
      <c r="X103" s="455"/>
      <c r="Y103" s="455"/>
      <c r="Z103" s="455"/>
      <c r="AA103" s="456"/>
      <c r="AB103" s="110"/>
    </row>
    <row r="104" spans="2:28" ht="13.5" customHeight="1" x14ac:dyDescent="0.15">
      <c r="B104" s="114"/>
      <c r="C104" s="454"/>
      <c r="D104" s="455"/>
      <c r="E104" s="455"/>
      <c r="F104" s="455"/>
      <c r="G104" s="455"/>
      <c r="H104" s="455"/>
      <c r="I104" s="455"/>
      <c r="J104" s="455"/>
      <c r="K104" s="455"/>
      <c r="L104" s="455"/>
      <c r="M104" s="455"/>
      <c r="N104" s="455"/>
      <c r="O104" s="455"/>
      <c r="P104" s="455"/>
      <c r="Q104" s="455"/>
      <c r="R104" s="455"/>
      <c r="S104" s="455"/>
      <c r="T104" s="455"/>
      <c r="U104" s="455"/>
      <c r="V104" s="455"/>
      <c r="W104" s="455"/>
      <c r="X104" s="455"/>
      <c r="Y104" s="455"/>
      <c r="Z104" s="455"/>
      <c r="AA104" s="456"/>
      <c r="AB104" s="110"/>
    </row>
    <row r="105" spans="2:28" ht="13.5" customHeight="1" x14ac:dyDescent="0.15">
      <c r="B105" s="114"/>
      <c r="C105" s="454"/>
      <c r="D105" s="455"/>
      <c r="E105" s="455"/>
      <c r="F105" s="455"/>
      <c r="G105" s="455"/>
      <c r="H105" s="455"/>
      <c r="I105" s="455"/>
      <c r="J105" s="455"/>
      <c r="K105" s="455"/>
      <c r="L105" s="455"/>
      <c r="M105" s="455"/>
      <c r="N105" s="455"/>
      <c r="O105" s="455"/>
      <c r="P105" s="455"/>
      <c r="Q105" s="455"/>
      <c r="R105" s="455"/>
      <c r="S105" s="455"/>
      <c r="T105" s="455"/>
      <c r="U105" s="455"/>
      <c r="V105" s="455"/>
      <c r="W105" s="455"/>
      <c r="X105" s="455"/>
      <c r="Y105" s="455"/>
      <c r="Z105" s="455"/>
      <c r="AA105" s="456"/>
      <c r="AB105" s="110"/>
    </row>
    <row r="106" spans="2:28" ht="13.5" customHeight="1" x14ac:dyDescent="0.15">
      <c r="B106" s="114"/>
      <c r="C106" s="454"/>
      <c r="D106" s="455"/>
      <c r="E106" s="455"/>
      <c r="F106" s="455"/>
      <c r="G106" s="455"/>
      <c r="H106" s="455"/>
      <c r="I106" s="455"/>
      <c r="J106" s="455"/>
      <c r="K106" s="455"/>
      <c r="L106" s="455"/>
      <c r="M106" s="455"/>
      <c r="N106" s="455"/>
      <c r="O106" s="455"/>
      <c r="P106" s="455"/>
      <c r="Q106" s="455"/>
      <c r="R106" s="455"/>
      <c r="S106" s="455"/>
      <c r="T106" s="455"/>
      <c r="U106" s="455"/>
      <c r="V106" s="455"/>
      <c r="W106" s="455"/>
      <c r="X106" s="455"/>
      <c r="Y106" s="455"/>
      <c r="Z106" s="455"/>
      <c r="AA106" s="456"/>
      <c r="AB106" s="110"/>
    </row>
    <row r="107" spans="2:28" ht="14.25" customHeight="1" thickBot="1" x14ac:dyDescent="0.2">
      <c r="B107" s="114"/>
      <c r="C107" s="457"/>
      <c r="D107" s="458"/>
      <c r="E107" s="458"/>
      <c r="F107" s="458"/>
      <c r="G107" s="458"/>
      <c r="H107" s="458"/>
      <c r="I107" s="458"/>
      <c r="J107" s="458"/>
      <c r="K107" s="458"/>
      <c r="L107" s="458"/>
      <c r="M107" s="458"/>
      <c r="N107" s="458"/>
      <c r="O107" s="458"/>
      <c r="P107" s="458"/>
      <c r="Q107" s="458"/>
      <c r="R107" s="458"/>
      <c r="S107" s="458"/>
      <c r="T107" s="458"/>
      <c r="U107" s="458"/>
      <c r="V107" s="458"/>
      <c r="W107" s="458"/>
      <c r="X107" s="458"/>
      <c r="Y107" s="458"/>
      <c r="Z107" s="458"/>
      <c r="AA107" s="459"/>
      <c r="AB107" s="110"/>
    </row>
    <row r="108" spans="2:28" ht="14.25" thickTop="1" x14ac:dyDescent="0.15">
      <c r="B108" s="111"/>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3"/>
    </row>
  </sheetData>
  <sheetProtection selectLockedCells="1"/>
  <mergeCells count="176">
    <mergeCell ref="B2:O3"/>
    <mergeCell ref="P2:Y4"/>
    <mergeCell ref="Z2:AB4"/>
    <mergeCell ref="B4:O4"/>
    <mergeCell ref="B6:C7"/>
    <mergeCell ref="D6:AB7"/>
    <mergeCell ref="B8:C9"/>
    <mergeCell ref="D8:U9"/>
    <mergeCell ref="V8:Y9"/>
    <mergeCell ref="Z8:AB9"/>
    <mergeCell ref="B10:C12"/>
    <mergeCell ref="D10:I12"/>
    <mergeCell ref="J10:J12"/>
    <mergeCell ref="K10:Q12"/>
    <mergeCell ref="R10:U12"/>
    <mergeCell ref="V10:AA12"/>
    <mergeCell ref="AJ18:AS18"/>
    <mergeCell ref="D19:AB20"/>
    <mergeCell ref="AJ19:AM19"/>
    <mergeCell ref="AN19:AS19"/>
    <mergeCell ref="AM21:AP21"/>
    <mergeCell ref="AQ21:AS21"/>
    <mergeCell ref="AB10:AB12"/>
    <mergeCell ref="B13:C34"/>
    <mergeCell ref="D13:AB13"/>
    <mergeCell ref="D14:AB15"/>
    <mergeCell ref="D16:P16"/>
    <mergeCell ref="D17:P17"/>
    <mergeCell ref="S17:AB17"/>
    <mergeCell ref="D18:P18"/>
    <mergeCell ref="S18:AB18"/>
    <mergeCell ref="E22:K22"/>
    <mergeCell ref="AJ24:AS24"/>
    <mergeCell ref="E25:K25"/>
    <mergeCell ref="M25:Z25"/>
    <mergeCell ref="AJ25:AM25"/>
    <mergeCell ref="AN25:AS25"/>
    <mergeCell ref="L22:N22"/>
    <mergeCell ref="O22:AA22"/>
    <mergeCell ref="AN22:AR22"/>
    <mergeCell ref="E23:K23"/>
    <mergeCell ref="L23:N23"/>
    <mergeCell ref="S23:Z23"/>
    <mergeCell ref="E26:W26"/>
    <mergeCell ref="F28:Z29"/>
    <mergeCell ref="D30:I30"/>
    <mergeCell ref="D31:H34"/>
    <mergeCell ref="K32:N32"/>
    <mergeCell ref="Q32:T32"/>
    <mergeCell ref="W32:Z32"/>
    <mergeCell ref="E24:K24"/>
    <mergeCell ref="L24:N24"/>
    <mergeCell ref="S24:Z24"/>
    <mergeCell ref="AJ32:AK32"/>
    <mergeCell ref="K33:Z33"/>
    <mergeCell ref="AJ33:AK33"/>
    <mergeCell ref="K34:N34"/>
    <mergeCell ref="B35:C46"/>
    <mergeCell ref="D35:H35"/>
    <mergeCell ref="D36:H37"/>
    <mergeCell ref="L36:M36"/>
    <mergeCell ref="L37:M37"/>
    <mergeCell ref="D40:H40"/>
    <mergeCell ref="D41:H41"/>
    <mergeCell ref="K41:P41"/>
    <mergeCell ref="S41:X41"/>
    <mergeCell ref="D42:H42"/>
    <mergeCell ref="I42:AB42"/>
    <mergeCell ref="O37:P37"/>
    <mergeCell ref="R37:S37"/>
    <mergeCell ref="T37:U37"/>
    <mergeCell ref="V37:W37"/>
    <mergeCell ref="Y37:Z37"/>
    <mergeCell ref="D38:H39"/>
    <mergeCell ref="L38:O38"/>
    <mergeCell ref="L39:O39"/>
    <mergeCell ref="Q39:AA39"/>
    <mergeCell ref="E55:O55"/>
    <mergeCell ref="Q55:AB55"/>
    <mergeCell ref="K50:N50"/>
    <mergeCell ref="S50:U50"/>
    <mergeCell ref="X50:AA50"/>
    <mergeCell ref="K51:N51"/>
    <mergeCell ref="Q51:AB51"/>
    <mergeCell ref="D52:AB52"/>
    <mergeCell ref="D43:H44"/>
    <mergeCell ref="I43:AB44"/>
    <mergeCell ref="D45:H46"/>
    <mergeCell ref="I45:AB46"/>
    <mergeCell ref="D47:H51"/>
    <mergeCell ref="I47:AB48"/>
    <mergeCell ref="K49:P49"/>
    <mergeCell ref="S49:U49"/>
    <mergeCell ref="X49:AA49"/>
    <mergeCell ref="D60:AB60"/>
    <mergeCell ref="D61:AB62"/>
    <mergeCell ref="B64:AB66"/>
    <mergeCell ref="B68:B74"/>
    <mergeCell ref="C68:D68"/>
    <mergeCell ref="E68:F68"/>
    <mergeCell ref="H68:AA68"/>
    <mergeCell ref="C69:D69"/>
    <mergeCell ref="E69:F69"/>
    <mergeCell ref="B47:C62"/>
    <mergeCell ref="C73:D73"/>
    <mergeCell ref="E73:F73"/>
    <mergeCell ref="C74:D74"/>
    <mergeCell ref="E74:F74"/>
    <mergeCell ref="D56:O56"/>
    <mergeCell ref="Q56:AB56"/>
    <mergeCell ref="D57:O59"/>
    <mergeCell ref="Q57:AB57"/>
    <mergeCell ref="Q58:AB58"/>
    <mergeCell ref="Q59:AB59"/>
    <mergeCell ref="D53:O53"/>
    <mergeCell ref="P53:AB53"/>
    <mergeCell ref="D54:O54"/>
    <mergeCell ref="P54:AB54"/>
    <mergeCell ref="C89:D89"/>
    <mergeCell ref="E89:F89"/>
    <mergeCell ref="C84:D84"/>
    <mergeCell ref="E84:F84"/>
    <mergeCell ref="C70:D70"/>
    <mergeCell ref="E70:F70"/>
    <mergeCell ref="C71:D71"/>
    <mergeCell ref="E71:F71"/>
    <mergeCell ref="C72:D72"/>
    <mergeCell ref="E72:F72"/>
    <mergeCell ref="C97:AA107"/>
    <mergeCell ref="K30:S30"/>
    <mergeCell ref="V30:AA30"/>
    <mergeCell ref="J35:L35"/>
    <mergeCell ref="M35:N35"/>
    <mergeCell ref="H69:AA73"/>
    <mergeCell ref="H74:AA95"/>
    <mergeCell ref="C93:D93"/>
    <mergeCell ref="E93:F93"/>
    <mergeCell ref="C94:D94"/>
    <mergeCell ref="E94:F94"/>
    <mergeCell ref="C95:D95"/>
    <mergeCell ref="E95:F95"/>
    <mergeCell ref="C90:D90"/>
    <mergeCell ref="E90:F90"/>
    <mergeCell ref="C91:D91"/>
    <mergeCell ref="E91:F91"/>
    <mergeCell ref="C92:D92"/>
    <mergeCell ref="C75:D75"/>
    <mergeCell ref="E75:F75"/>
    <mergeCell ref="C76:D76"/>
    <mergeCell ref="E76:F76"/>
    <mergeCell ref="C77:D77"/>
    <mergeCell ref="C81:D81"/>
    <mergeCell ref="E92:F92"/>
    <mergeCell ref="C87:D87"/>
    <mergeCell ref="E87:F87"/>
    <mergeCell ref="C88:D88"/>
    <mergeCell ref="C85:D85"/>
    <mergeCell ref="E85:F85"/>
    <mergeCell ref="C86:D86"/>
    <mergeCell ref="E86:F86"/>
    <mergeCell ref="B96:D96"/>
    <mergeCell ref="E96:F96"/>
    <mergeCell ref="B75:B95"/>
    <mergeCell ref="E81:F81"/>
    <mergeCell ref="C82:D82"/>
    <mergeCell ref="E82:F82"/>
    <mergeCell ref="C83:D83"/>
    <mergeCell ref="E83:F83"/>
    <mergeCell ref="E77:F77"/>
    <mergeCell ref="C78:D78"/>
    <mergeCell ref="E78:F78"/>
    <mergeCell ref="C79:D79"/>
    <mergeCell ref="E79:F79"/>
    <mergeCell ref="C80:D80"/>
    <mergeCell ref="E80:F80"/>
    <mergeCell ref="E88:F88"/>
  </mergeCells>
  <phoneticPr fontId="1"/>
  <conditionalFormatting sqref="D6:AB7 D8:U9 D10 J10:K10 D61:AB62">
    <cfRule type="containsBlanks" dxfId="17" priority="12">
      <formula>LEN(TRIM(D6))=0</formula>
    </cfRule>
  </conditionalFormatting>
  <conditionalFormatting sqref="D14:AB15">
    <cfRule type="containsBlanks" dxfId="16" priority="7">
      <formula>LEN(TRIM(D14))=0</formula>
    </cfRule>
  </conditionalFormatting>
  <conditionalFormatting sqref="E55:O55">
    <cfRule type="containsBlanks" dxfId="15" priority="11">
      <formula>LEN(TRIM(E55))=0</formula>
    </cfRule>
  </conditionalFormatting>
  <conditionalFormatting sqref="F28:Z29">
    <cfRule type="expression" priority="20">
      <formula>IF($L$24=$AJ$12,IF(#REF!="",TRUE,FALSE),FALSE)</formula>
    </cfRule>
    <cfRule type="expression" dxfId="14" priority="21">
      <formula>IF($L$24=$AJ$12,IF(#REF!="",TRUE,FALSE),FALSE)</formula>
    </cfRule>
  </conditionalFormatting>
  <conditionalFormatting sqref="K33:Z33">
    <cfRule type="expression" dxfId="13" priority="10">
      <formula>IF($J$34=$AJ$11,IF($K$33="",TRUE,FALSE),FALSE)</formula>
    </cfRule>
  </conditionalFormatting>
  <conditionalFormatting sqref="M35:N35">
    <cfRule type="containsBlanks" dxfId="12" priority="2">
      <formula>LEN(TRIM(M35))=0</formula>
    </cfRule>
  </conditionalFormatting>
  <conditionalFormatting sqref="M25:Z25">
    <cfRule type="expression" dxfId="11" priority="14">
      <formula>IF($L$24=$AJ$12,IF($M$25="",TRUE,FALSE),FALSE)</formula>
    </cfRule>
  </conditionalFormatting>
  <conditionalFormatting sqref="O37:P37">
    <cfRule type="expression" dxfId="10" priority="15">
      <formula>IF($J$37=$AJ$12,IF($O$37="",TRUE,FALSE),FALSE)</formula>
    </cfRule>
  </conditionalFormatting>
  <conditionalFormatting sqref="Q39">
    <cfRule type="expression" dxfId="9" priority="19">
      <formula>IF($J$39=$AJ$12,IF($Q$39="",IF($W$39="",TRUE,FALSE),FALSE),FALSE)</formula>
    </cfRule>
  </conditionalFormatting>
  <conditionalFormatting sqref="R37:S37">
    <cfRule type="expression" dxfId="8" priority="16">
      <formula>IF($J$37=$AJ$12,IF($R$37="",TRUE,FALSE),FALSE)</formula>
    </cfRule>
  </conditionalFormatting>
  <conditionalFormatting sqref="S23:Z23">
    <cfRule type="expression" dxfId="7" priority="85">
      <formula>IF($T$30=$AJ$11,IF($L$23=$AJ$11,IF($S$23="",TRUE,FALSE),FALSE),FALSE)</formula>
    </cfRule>
  </conditionalFormatting>
  <conditionalFormatting sqref="S24:Z24">
    <cfRule type="expression" dxfId="6" priority="86">
      <formula>IF($T$30=$AJ$11,IF($L$24=$AJ$11,IF($S$24="",TRUE,FALSE),FALSE),FALSE)</formula>
    </cfRule>
  </conditionalFormatting>
  <conditionalFormatting sqref="V37:W37">
    <cfRule type="expression" dxfId="5" priority="17">
      <formula>IF($J$37=$AJ$12,IF($V$37="",TRUE,FALSE),FALSE)</formula>
    </cfRule>
  </conditionalFormatting>
  <conditionalFormatting sqref="Y37:Z37">
    <cfRule type="expression" dxfId="4" priority="18">
      <formula>IF($J$37=$AJ$12,IF($Y$37="",TRUE,FALSE),FALSE)</formula>
    </cfRule>
  </conditionalFormatting>
  <conditionalFormatting sqref="Z8:AB9">
    <cfRule type="containsBlanks" dxfId="3" priority="13">
      <formula>LEN(TRIM(Z8))=0</formula>
    </cfRule>
  </conditionalFormatting>
  <conditionalFormatting sqref="AB10">
    <cfRule type="containsBlanks" dxfId="2" priority="3">
      <formula>LEN(TRIM(AB10))=0</formula>
    </cfRule>
  </conditionalFormatting>
  <conditionalFormatting sqref="AE5:AE62">
    <cfRule type="cellIs" dxfId="1" priority="1" operator="equal">
      <formula>"ERROR"</formula>
    </cfRule>
  </conditionalFormatting>
  <conditionalFormatting sqref="AE26:AG26">
    <cfRule type="expression" dxfId="0" priority="9">
      <formula>$X$26="ERROR"</formula>
    </cfRule>
  </conditionalFormatting>
  <dataValidations count="4">
    <dataValidation type="list" allowBlank="1" showInputMessage="1" showErrorMessage="1" sqref="E69:F95" xr:uid="{9FB2F842-7E2F-4246-A977-35B5E7DFEE02}">
      <formula1>$AJ$69</formula1>
    </dataValidation>
    <dataValidation type="list" allowBlank="1" showErrorMessage="1" sqref="E68:F68" xr:uid="{0D6C863C-AAB4-4B76-96AB-9573AE62488D}">
      <formula1>$AJ$69</formula1>
    </dataValidation>
    <dataValidation type="list" allowBlank="1" showInputMessage="1" showErrorMessage="1" sqref="L23:L24 W49:W50 T30 R49:R50 R41 J49:J51 V40 P40 J34 V32 P32 J32 Q17:Q18 J36:J41" xr:uid="{29476A29-5E17-4F36-9A9C-0B5BDED82322}">
      <formula1>$AJ$11:$AJ$15</formula1>
    </dataValidation>
    <dataValidation type="list" allowBlank="1" showInputMessage="1" showErrorMessage="1" sqref="AA32 Y34" xr:uid="{2FD8BF4E-C553-4257-98CA-4192043786A1}">
      <formula1>#REF!</formula1>
    </dataValidation>
  </dataValidations>
  <pageMargins left="0.9055118110236221" right="0.43307086614173229" top="0.24" bottom="0.26" header="0.2" footer="0.2"/>
  <pageSetup paperSize="9" scale="3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B1:K39"/>
  <sheetViews>
    <sheetView view="pageBreakPreview" zoomScale="87" zoomScaleNormal="100" zoomScaleSheetLayoutView="87" workbookViewId="0">
      <selection activeCell="B2" sqref="B2:J2"/>
    </sheetView>
  </sheetViews>
  <sheetFormatPr defaultColWidth="9" defaultRowHeight="13.5" x14ac:dyDescent="0.15"/>
  <cols>
    <col min="1" max="1" width="1.75" style="4" customWidth="1"/>
    <col min="2" max="2" width="10.375" style="4" customWidth="1"/>
    <col min="3" max="8" width="9" style="4"/>
    <col min="9" max="9" width="11.625" style="4" customWidth="1"/>
    <col min="10" max="10" width="11.125" style="4" customWidth="1"/>
    <col min="11" max="11" width="1.875" style="4" customWidth="1"/>
    <col min="12" max="16384" width="9" style="4"/>
  </cols>
  <sheetData>
    <row r="1" spans="2:11" ht="20.25" customHeight="1" x14ac:dyDescent="0.15">
      <c r="K1" s="2" t="s">
        <v>104</v>
      </c>
    </row>
    <row r="2" spans="2:11" ht="24.75" customHeight="1" x14ac:dyDescent="0.15">
      <c r="B2" s="553" t="s">
        <v>83</v>
      </c>
      <c r="C2" s="553"/>
      <c r="D2" s="553"/>
      <c r="E2" s="553"/>
      <c r="F2" s="553"/>
      <c r="G2" s="553"/>
      <c r="H2" s="553"/>
      <c r="I2" s="553"/>
      <c r="J2" s="553"/>
    </row>
    <row r="3" spans="2:11" ht="14.25" x14ac:dyDescent="0.15">
      <c r="B3" s="5"/>
    </row>
    <row r="4" spans="2:11" ht="14.25" customHeight="1" x14ac:dyDescent="0.15">
      <c r="B4" s="554" t="s">
        <v>84</v>
      </c>
      <c r="C4" s="554"/>
      <c r="D4" s="554"/>
      <c r="E4" s="554"/>
      <c r="F4" s="554"/>
      <c r="G4" s="554"/>
      <c r="H4" s="554"/>
      <c r="I4" s="554"/>
      <c r="J4" s="554"/>
    </row>
    <row r="5" spans="2:11" ht="14.25" customHeight="1" x14ac:dyDescent="0.15">
      <c r="B5" s="554"/>
      <c r="C5" s="554"/>
      <c r="D5" s="554"/>
      <c r="E5" s="554"/>
      <c r="F5" s="554"/>
      <c r="G5" s="554"/>
      <c r="H5" s="554"/>
      <c r="I5" s="554"/>
      <c r="J5" s="554"/>
    </row>
    <row r="6" spans="2:11" ht="14.25" customHeight="1" x14ac:dyDescent="0.15">
      <c r="B6" s="554"/>
      <c r="C6" s="554"/>
      <c r="D6" s="554"/>
      <c r="E6" s="554"/>
      <c r="F6" s="554"/>
      <c r="G6" s="554"/>
      <c r="H6" s="554"/>
      <c r="I6" s="554"/>
      <c r="J6" s="554"/>
    </row>
    <row r="7" spans="2:11" ht="14.25" x14ac:dyDescent="0.15">
      <c r="B7" s="5"/>
    </row>
    <row r="8" spans="2:11" ht="14.25" customHeight="1" x14ac:dyDescent="0.15">
      <c r="B8" s="555" t="s">
        <v>102</v>
      </c>
      <c r="C8" s="555"/>
      <c r="D8" s="555"/>
      <c r="E8" s="555"/>
      <c r="F8" s="555"/>
      <c r="G8" s="555"/>
      <c r="H8" s="555"/>
      <c r="I8" s="555"/>
      <c r="J8" s="555"/>
    </row>
    <row r="9" spans="2:11" ht="14.25" customHeight="1" x14ac:dyDescent="0.15">
      <c r="B9" s="555"/>
      <c r="C9" s="555"/>
      <c r="D9" s="555"/>
      <c r="E9" s="555"/>
      <c r="F9" s="555"/>
      <c r="G9" s="555"/>
      <c r="H9" s="555"/>
      <c r="I9" s="555"/>
      <c r="J9" s="555"/>
    </row>
    <row r="10" spans="2:11" ht="14.25" customHeight="1" x14ac:dyDescent="0.15">
      <c r="B10" s="555"/>
      <c r="C10" s="555"/>
      <c r="D10" s="555"/>
      <c r="E10" s="555"/>
      <c r="F10" s="555"/>
      <c r="G10" s="555"/>
      <c r="H10" s="555"/>
      <c r="I10" s="555"/>
      <c r="J10" s="555"/>
    </row>
    <row r="11" spans="2:11" ht="14.25" customHeight="1" x14ac:dyDescent="0.15">
      <c r="B11" s="555"/>
      <c r="C11" s="555"/>
      <c r="D11" s="555"/>
      <c r="E11" s="555"/>
      <c r="F11" s="555"/>
      <c r="G11" s="555"/>
      <c r="H11" s="555"/>
      <c r="I11" s="555"/>
      <c r="J11" s="555"/>
    </row>
    <row r="12" spans="2:11" ht="14.25" customHeight="1" x14ac:dyDescent="0.15">
      <c r="B12" s="555"/>
      <c r="C12" s="555"/>
      <c r="D12" s="555"/>
      <c r="E12" s="555"/>
      <c r="F12" s="555"/>
      <c r="G12" s="555"/>
      <c r="H12" s="555"/>
      <c r="I12" s="555"/>
      <c r="J12" s="555"/>
    </row>
    <row r="13" spans="2:11" ht="14.25" customHeight="1" x14ac:dyDescent="0.15">
      <c r="B13" s="555" t="s">
        <v>103</v>
      </c>
      <c r="C13" s="555"/>
      <c r="D13" s="555"/>
      <c r="E13" s="555"/>
      <c r="F13" s="555"/>
      <c r="G13" s="555"/>
      <c r="H13" s="555"/>
      <c r="I13" s="555"/>
      <c r="J13" s="555"/>
    </row>
    <row r="14" spans="2:11" ht="14.25" customHeight="1" x14ac:dyDescent="0.15">
      <c r="B14" s="555"/>
      <c r="C14" s="555"/>
      <c r="D14" s="555"/>
      <c r="E14" s="555"/>
      <c r="F14" s="555"/>
      <c r="G14" s="555"/>
      <c r="H14" s="555"/>
      <c r="I14" s="555"/>
      <c r="J14" s="555"/>
    </row>
    <row r="15" spans="2:11" ht="14.25" customHeight="1" x14ac:dyDescent="0.15">
      <c r="B15" s="555"/>
      <c r="C15" s="555"/>
      <c r="D15" s="555"/>
      <c r="E15" s="555"/>
      <c r="F15" s="555"/>
      <c r="G15" s="555"/>
      <c r="H15" s="555"/>
      <c r="I15" s="555"/>
      <c r="J15" s="555"/>
    </row>
    <row r="16" spans="2:11" ht="24.75" customHeight="1" x14ac:dyDescent="0.15">
      <c r="B16" s="555"/>
      <c r="C16" s="555"/>
      <c r="D16" s="555"/>
      <c r="E16" s="555"/>
      <c r="F16" s="555"/>
      <c r="G16" s="555"/>
      <c r="H16" s="555"/>
      <c r="I16" s="555"/>
      <c r="J16" s="555"/>
    </row>
    <row r="18" spans="2:10" ht="34.5" customHeight="1" x14ac:dyDescent="0.15">
      <c r="B18" s="556" t="s">
        <v>91</v>
      </c>
      <c r="C18" s="556"/>
      <c r="D18" s="556"/>
      <c r="E18" s="556"/>
      <c r="F18" s="556"/>
      <c r="G18" s="556"/>
      <c r="H18" s="556"/>
      <c r="I18" s="556"/>
      <c r="J18" s="556"/>
    </row>
    <row r="19" spans="2:10" ht="14.25" x14ac:dyDescent="0.15">
      <c r="B19" s="557" t="s">
        <v>92</v>
      </c>
      <c r="C19" s="557"/>
      <c r="D19" s="557"/>
      <c r="E19" s="557"/>
      <c r="F19" s="557"/>
      <c r="G19" s="557"/>
      <c r="H19" s="557"/>
      <c r="I19" s="557"/>
      <c r="J19" s="557"/>
    </row>
    <row r="20" spans="2:10" ht="14.25" x14ac:dyDescent="0.15">
      <c r="B20" s="557" t="s">
        <v>93</v>
      </c>
      <c r="C20" s="557"/>
      <c r="D20" s="557"/>
      <c r="E20" s="557"/>
      <c r="F20" s="557"/>
      <c r="G20" s="557"/>
      <c r="H20" s="557"/>
      <c r="I20" s="557"/>
      <c r="J20" s="557"/>
    </row>
    <row r="21" spans="2:10" ht="14.25" x14ac:dyDescent="0.15">
      <c r="B21" s="557" t="s">
        <v>94</v>
      </c>
      <c r="C21" s="557"/>
      <c r="D21" s="557"/>
      <c r="E21" s="557"/>
      <c r="F21" s="557"/>
      <c r="G21" s="557"/>
      <c r="H21" s="557"/>
      <c r="I21" s="557"/>
      <c r="J21" s="557"/>
    </row>
    <row r="22" spans="2:10" ht="14.25" x14ac:dyDescent="0.15">
      <c r="B22" s="557" t="s">
        <v>95</v>
      </c>
      <c r="C22" s="557"/>
      <c r="D22" s="557"/>
      <c r="E22" s="557"/>
      <c r="F22" s="557"/>
      <c r="G22" s="557"/>
      <c r="H22" s="557"/>
      <c r="I22" s="557"/>
      <c r="J22" s="557"/>
    </row>
    <row r="23" spans="2:10" ht="14.25" x14ac:dyDescent="0.15">
      <c r="B23" s="557" t="s">
        <v>96</v>
      </c>
      <c r="C23" s="557"/>
      <c r="D23" s="557"/>
      <c r="E23" s="557"/>
      <c r="F23" s="557"/>
      <c r="G23" s="557"/>
      <c r="H23" s="557"/>
      <c r="I23" s="557"/>
      <c r="J23" s="557"/>
    </row>
    <row r="24" spans="2:10" ht="14.25" x14ac:dyDescent="0.15">
      <c r="B24" s="6"/>
    </row>
    <row r="25" spans="2:10" ht="14.25" x14ac:dyDescent="0.15">
      <c r="B25" s="559"/>
      <c r="C25" s="559"/>
      <c r="D25" s="559"/>
      <c r="E25" s="559"/>
      <c r="F25" s="559"/>
      <c r="G25" s="559"/>
      <c r="H25" s="559"/>
      <c r="I25" s="559"/>
      <c r="J25" s="559"/>
    </row>
    <row r="26" spans="2:10" ht="18.75" customHeight="1" x14ac:dyDescent="0.15">
      <c r="B26" s="558" t="s">
        <v>85</v>
      </c>
      <c r="C26" s="558"/>
      <c r="D26" s="558"/>
      <c r="E26" s="558"/>
      <c r="F26" s="558"/>
      <c r="G26" s="558"/>
      <c r="H26" s="558"/>
      <c r="I26" s="558"/>
      <c r="J26" s="558"/>
    </row>
    <row r="27" spans="2:10" ht="18.75" customHeight="1" x14ac:dyDescent="0.15">
      <c r="B27" s="558" t="s">
        <v>86</v>
      </c>
      <c r="C27" s="558"/>
      <c r="D27" s="558"/>
      <c r="E27" s="558"/>
      <c r="F27" s="558"/>
      <c r="G27" s="558"/>
      <c r="H27" s="558"/>
      <c r="I27" s="558"/>
      <c r="J27" s="558"/>
    </row>
    <row r="28" spans="2:10" ht="14.25" customHeight="1" x14ac:dyDescent="0.15">
      <c r="B28" s="555" t="s">
        <v>100</v>
      </c>
      <c r="C28" s="555"/>
      <c r="D28" s="555"/>
      <c r="E28" s="555"/>
      <c r="F28" s="555"/>
      <c r="G28" s="555"/>
      <c r="H28" s="555"/>
      <c r="I28" s="555"/>
      <c r="J28" s="555"/>
    </row>
    <row r="29" spans="2:10" ht="21" customHeight="1" x14ac:dyDescent="0.15">
      <c r="B29" s="555"/>
      <c r="C29" s="555"/>
      <c r="D29" s="555"/>
      <c r="E29" s="555"/>
      <c r="F29" s="555"/>
      <c r="G29" s="555"/>
      <c r="H29" s="555"/>
      <c r="I29" s="555"/>
      <c r="J29" s="555"/>
    </row>
    <row r="30" spans="2:10" ht="18.75" customHeight="1" x14ac:dyDescent="0.15">
      <c r="B30" s="558" t="s">
        <v>97</v>
      </c>
      <c r="C30" s="558"/>
      <c r="D30" s="558"/>
      <c r="E30" s="558"/>
      <c r="F30" s="558"/>
      <c r="G30" s="558"/>
      <c r="H30" s="558"/>
      <c r="I30" s="558"/>
      <c r="J30" s="558"/>
    </row>
    <row r="31" spans="2:10" ht="21" customHeight="1" x14ac:dyDescent="0.15">
      <c r="B31" s="4" t="s">
        <v>99</v>
      </c>
    </row>
    <row r="32" spans="2:10" ht="14.25" customHeight="1" x14ac:dyDescent="0.15">
      <c r="B32" s="555" t="s">
        <v>101</v>
      </c>
      <c r="C32" s="555"/>
      <c r="D32" s="555"/>
      <c r="E32" s="555"/>
      <c r="F32" s="555"/>
      <c r="G32" s="555"/>
      <c r="H32" s="555"/>
      <c r="I32" s="555"/>
      <c r="J32" s="555"/>
    </row>
    <row r="33" spans="2:10" ht="20.25" customHeight="1" x14ac:dyDescent="0.15">
      <c r="B33" s="555"/>
      <c r="C33" s="555"/>
      <c r="D33" s="555"/>
      <c r="E33" s="555"/>
      <c r="F33" s="555"/>
      <c r="G33" s="555"/>
      <c r="H33" s="555"/>
      <c r="I33" s="555"/>
      <c r="J33" s="555"/>
    </row>
    <row r="34" spans="2:10" ht="8.25" customHeight="1" x14ac:dyDescent="0.15"/>
    <row r="35" spans="2:10" ht="19.5" customHeight="1" x14ac:dyDescent="0.15">
      <c r="B35" s="558" t="s">
        <v>87</v>
      </c>
      <c r="C35" s="558"/>
      <c r="D35" s="558"/>
      <c r="E35" s="558"/>
      <c r="F35" s="558"/>
      <c r="G35" s="558"/>
      <c r="H35" s="558"/>
      <c r="I35" s="558"/>
      <c r="J35" s="558"/>
    </row>
    <row r="36" spans="2:10" ht="18.75" customHeight="1" x14ac:dyDescent="0.15">
      <c r="B36" s="558" t="s">
        <v>88</v>
      </c>
      <c r="C36" s="558"/>
      <c r="D36" s="558"/>
      <c r="E36" s="558"/>
      <c r="F36" s="558"/>
      <c r="G36" s="558"/>
      <c r="H36" s="558"/>
      <c r="I36" s="558"/>
      <c r="J36" s="558"/>
    </row>
    <row r="37" spans="2:10" ht="18.75" customHeight="1" x14ac:dyDescent="0.15">
      <c r="B37" s="558" t="s">
        <v>98</v>
      </c>
      <c r="C37" s="558"/>
      <c r="D37" s="558"/>
      <c r="E37" s="558"/>
      <c r="F37" s="558"/>
      <c r="G37" s="558"/>
      <c r="H37" s="558"/>
      <c r="I37" s="558"/>
      <c r="J37" s="558"/>
    </row>
    <row r="38" spans="2:10" ht="18.75" customHeight="1" x14ac:dyDescent="0.15">
      <c r="B38" s="558" t="s">
        <v>89</v>
      </c>
      <c r="C38" s="558"/>
      <c r="D38" s="558"/>
      <c r="E38" s="558"/>
      <c r="F38" s="558"/>
      <c r="G38" s="558"/>
      <c r="H38" s="558"/>
      <c r="I38" s="558"/>
      <c r="J38" s="558"/>
    </row>
    <row r="39" spans="2:10" ht="18.75" customHeight="1" x14ac:dyDescent="0.15">
      <c r="B39" s="558" t="s">
        <v>90</v>
      </c>
      <c r="C39" s="558"/>
      <c r="D39" s="558"/>
      <c r="E39" s="558"/>
      <c r="F39" s="558"/>
      <c r="G39" s="558"/>
      <c r="H39" s="558"/>
      <c r="I39" s="558"/>
      <c r="J39" s="558"/>
    </row>
  </sheetData>
  <mergeCells count="21">
    <mergeCell ref="B35:J35"/>
    <mergeCell ref="B36:J36"/>
    <mergeCell ref="B37:J37"/>
    <mergeCell ref="B38:J38"/>
    <mergeCell ref="B39:J39"/>
    <mergeCell ref="B19:J19"/>
    <mergeCell ref="B20:J20"/>
    <mergeCell ref="B21:J21"/>
    <mergeCell ref="B32:J33"/>
    <mergeCell ref="B22:J22"/>
    <mergeCell ref="B23:J23"/>
    <mergeCell ref="B26:J26"/>
    <mergeCell ref="B27:J27"/>
    <mergeCell ref="B30:J30"/>
    <mergeCell ref="B28:J29"/>
    <mergeCell ref="B25:J25"/>
    <mergeCell ref="B2:J2"/>
    <mergeCell ref="B4:J6"/>
    <mergeCell ref="B8:J12"/>
    <mergeCell ref="B13:J16"/>
    <mergeCell ref="B18:J18"/>
  </mergeCells>
  <phoneticPr fontId="1"/>
  <pageMargins left="0.70866141732283472" right="0.19685039370078741" top="0.74803149606299213" bottom="0.74803149606299213"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事業者登録・誓約書</vt:lpstr>
      <vt:lpstr>提出票</vt:lpstr>
      <vt:lpstr>企画提案書  (記入様式①)</vt:lpstr>
      <vt:lpstr>参考</vt:lpstr>
      <vt:lpstr>企画提案書  (記載例)</vt:lpstr>
      <vt:lpstr>企画提案書 (補足資料)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波多野 奨太</cp:lastModifiedBy>
  <cp:lastPrinted>2022-09-06T08:37:27Z</cp:lastPrinted>
  <dcterms:created xsi:type="dcterms:W3CDTF">2016-08-29T07:43:33Z</dcterms:created>
  <dcterms:modified xsi:type="dcterms:W3CDTF">2025-08-19T00:15:36Z</dcterms:modified>
</cp:coreProperties>
</file>