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係\04_介護サービス事業者指定等\01_指定地域密着型サービス\04_運営指導\02_各種報告\02_現況報告\R7年度\現況報告様式（R7改正版）\居宅介護支援\"/>
    </mc:Choice>
  </mc:AlternateContent>
  <xr:revisionPtr revIDLastSave="0" documentId="13_ncr:1_{4F46FCAE-8FA3-4D87-A4CD-9054A49B0DA0}" xr6:coauthVersionLast="47" xr6:coauthVersionMax="47" xr10:uidLastSave="{00000000-0000-0000-0000-000000000000}"/>
  <bookViews>
    <workbookView xWindow="-120" yWindow="-120" windowWidth="29040" windowHeight="15840" tabRatio="665" xr2:uid="{00000000-000D-0000-FFFF-FFFF00000000}"/>
  </bookViews>
  <sheets>
    <sheet name="【記載例】居宅介護支援" sheetId="10" r:id="rId1"/>
    <sheet name="居宅介護支援（１枚版）" sheetId="1" r:id="rId2"/>
    <sheet name="居宅介護支援（100名）" sheetId="9" state="hidden"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U15" i="10" l="1"/>
  <c r="H126" i="9"/>
  <c r="C126" i="9"/>
  <c r="AU9" i="9"/>
  <c r="AU9" i="1"/>
  <c r="AU9" i="10"/>
  <c r="G121" i="9" l="1"/>
  <c r="G120" i="9"/>
  <c r="G119" i="9"/>
  <c r="G118" i="9"/>
  <c r="E121" i="9"/>
  <c r="E120" i="9"/>
  <c r="E119" i="9"/>
  <c r="E118" i="9"/>
  <c r="E36" i="1"/>
  <c r="G39" i="1"/>
  <c r="E39" i="1"/>
  <c r="G38" i="1"/>
  <c r="E38" i="1"/>
  <c r="G37" i="1"/>
  <c r="E37" i="1"/>
  <c r="G36" i="1"/>
  <c r="G39" i="10"/>
  <c r="E39" i="10"/>
  <c r="H127" i="9" l="1"/>
  <c r="L122" i="9"/>
  <c r="C127" i="9" s="1"/>
  <c r="P122" i="9"/>
  <c r="C132" i="9" s="1"/>
  <c r="J122" i="9"/>
  <c r="E122" i="9"/>
  <c r="G122" i="9"/>
  <c r="H45" i="1"/>
  <c r="H44" i="1"/>
  <c r="C44" i="1"/>
  <c r="P40" i="1"/>
  <c r="C50" i="1" s="1"/>
  <c r="L40" i="1"/>
  <c r="C45" i="1" s="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E36" i="10" l="1"/>
  <c r="E37" i="10"/>
  <c r="M50" i="10"/>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AW26" i="10"/>
  <c r="AW20" i="10"/>
  <c r="AW14" i="10"/>
  <c r="AW24" i="10"/>
  <c r="AW28" i="10"/>
  <c r="AW23" i="10"/>
  <c r="AW19" i="10"/>
  <c r="G36" i="10" l="1"/>
  <c r="G37" i="10"/>
  <c r="G40" i="10" l="1"/>
  <c r="AU112" i="9"/>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T12" i="1" s="1"/>
  <c r="AT13" i="1" s="1"/>
  <c r="AR11" i="1"/>
  <c r="AR12" i="1" s="1"/>
  <c r="AR13" i="1" s="1"/>
  <c r="AS11" i="1"/>
  <c r="B29" i="1"/>
  <c r="B30" i="1" s="1"/>
  <c r="B31"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<sst xmlns="http://schemas.openxmlformats.org/spreadsheetml/2006/main" count="394" uniqueCount="152">
  <si>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</si>
  <si>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</si>
  <si>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</si>
  <si>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</si>
  <si>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</si>
  <si>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</si>
  <si>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</si>
  <si>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</si>
  <si>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</si>
  <si>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</si>
  <si>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</si>
  <si>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</si>
  <si>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</si>
  <si>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</si>
  <si>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</si>
  <si>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</si>
  <si>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</si>
  <si>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</si>
  <si>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</si>
  <si>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</si>
  <si>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</si>
  <si>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</si>
  <si>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</si>
  <si>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</si>
  <si>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</si>
  <si>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</si>
  <si>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</si>
  <si>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</si>
  <si>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</si>
  <si>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</si>
  <si>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</si>
  <si>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</si>
  <si>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</si>
  <si>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</si>
  <si>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</si>
  <si>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</si>
  <si>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</si>
  <si>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</si>
  <si>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</si>
  <si>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</si>
  <si>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</si>
  <si>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</si>
  <si>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</si>
  <si>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</si>
  <si>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</si>
  <si>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</si>
  <si>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</si>
  <si>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</si>
  <si>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</si>
  <si>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</si>
  <si>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</si>
  <si>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</si>
  <si>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</si>
  <si>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</si>
  <si>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</si>
  <si>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</si>
  <si>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</si>
  <si>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</si>
  <si>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</si>
  <si>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</si>
  <si>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</si>
  <si>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</si>
  <si>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</si>
  <si>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</si>
  <si>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</si>
  <si>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</si>
  <si>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</si>
  <si>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</si>
  <si>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</si>
  <si>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</si>
  <si>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</si>
  <si>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</si>
  <si>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</si>
  <si>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</si>
  <si>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</si>
  <si>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</si>
  <si>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</si>
  <si>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</si>
  <si>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</si>
  <si>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</si>
  <si>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</si>
  <si>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</si>
  <si>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</si>
  <si>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</si>
  <si>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</si>
  <si>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</si>
  <si>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</si>
  <si>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</si>
  <si>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</si>
  <si>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</si>
  <si>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</si>
  <si>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</si>
  <si>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</si>
  <si>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</si>
  <si>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</si>
  <si>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</si>
  <si>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</si>
  <si>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</si>
  <si>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</si>
  <si>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</si>
  <si>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</si>
  <si>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</si>
  <si>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</si>
  <si>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</si>
  <si>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</si>
  <si>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</si>
  <si>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</si>
  <si>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</si>
  <si>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</si>
  <si>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</si>
  <si>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</si>
  <si>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</si>
  <si>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</si>
  <si>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</si>
  <si>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</si>
  <si>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</si>
  <si>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</si>
  <si>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</si>
  <si>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</si>
  <si>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</si>
  <si>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</si>
  <si>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</si>
  <si>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</si>
  <si>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</si>
  <si>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</si>
  <si>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</si>
  <si>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</si>
  <si>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</si>
  <si>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</si>
  <si>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</si>
  <si>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</si>
  <si>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</si>
  <si>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</si>
  <si>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</si>
  <si>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</si>
  <si>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</si>
  <si>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</si>
  <si>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</si>
  <si>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</si>
  <si>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</si>
  <si>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</si>
  <si>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</si>
  <si>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</si>
  <si>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</si>
  <si>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</si>
  <si>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</si>
  <si>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（様式1）</t>
    <rPh sb="1" eb="3">
      <t>ヨウシキ</t>
    </rPh>
    <phoneticPr fontId="2"/>
  </si>
  <si>
    <t>実績</t>
  </si>
  <si>
    <t>B</t>
  </si>
  <si>
    <t>厚労　太郎</t>
    <phoneticPr fontId="1"/>
  </si>
  <si>
    <t>管理者と兼務</t>
    <rPh sb="0" eb="3">
      <t>カンリシャ</t>
    </rPh>
    <rPh sb="4" eb="6">
      <t>ケンム</t>
    </rPh>
    <phoneticPr fontId="1"/>
  </si>
  <si>
    <t>介護支援専門員と兼務</t>
    <rPh sb="0" eb="4">
      <t>カイゴシエン</t>
    </rPh>
    <rPh sb="4" eb="7">
      <t>センモンイン</t>
    </rPh>
    <rPh sb="8" eb="10">
      <t>ケンム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</si>
</sst>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
      <sz val="16"/>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xf numFmtId="0" fontId="20" fillId="2" borderId="10" xfId="0" applyFont="1" applyFill="1" applyBorder="1" applyAlignment="1" applyProtection="1">
      <alignment horizontal="center" vertical="center"/>
      <protection locked="0"/>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topLeftCell="A7" zoomScale="55" zoomScaleNormal="55" zoomScaleSheetLayoutView="55" workbookViewId="0">
      <selection activeCell="AY15" sqref="AY15:BD15"/>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109</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v>4</v>
      </c>
      <c r="AC2" s="274"/>
      <c r="AD2" s="41" t="s">
        <v>22</v>
      </c>
      <c r="AE2" s="41"/>
      <c r="AF2" s="41"/>
      <c r="AG2" s="41"/>
      <c r="AH2" s="41"/>
      <c r="AI2" s="41"/>
      <c r="AJ2" s="40"/>
      <c r="AK2" s="39" t="s">
        <v>17</v>
      </c>
      <c r="AL2" s="39" t="s">
        <v>16</v>
      </c>
      <c r="AM2" s="274" t="s">
        <v>108</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147</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124</v>
      </c>
      <c r="AR6" s="60"/>
      <c r="AS6" s="155"/>
      <c r="AT6" s="155"/>
      <c r="AU6" s="155"/>
      <c r="AV6" s="60"/>
      <c r="AW6" s="60"/>
      <c r="AX6" s="156"/>
      <c r="AY6" s="60"/>
      <c r="AZ6" s="267">
        <v>100</v>
      </c>
      <c r="BA6" s="268"/>
      <c r="BB6" s="157" t="s">
        <v>123</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125</v>
      </c>
      <c r="D9" s="254"/>
      <c r="E9" s="259" t="s">
        <v>126</v>
      </c>
      <c r="F9" s="254"/>
      <c r="G9" s="259" t="s">
        <v>127</v>
      </c>
      <c r="H9" s="253"/>
      <c r="I9" s="253"/>
      <c r="J9" s="253"/>
      <c r="K9" s="254"/>
      <c r="L9" s="259" t="s">
        <v>128</v>
      </c>
      <c r="M9" s="253"/>
      <c r="N9" s="253"/>
      <c r="O9" s="262"/>
      <c r="P9" s="265" t="s">
        <v>129</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130</v>
      </c>
      <c r="AX9" s="238"/>
      <c r="AY9" s="245" t="s">
        <v>131</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火</v>
      </c>
      <c r="Q13" s="92" t="str">
        <f t="shared" ref="Q13:AQ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si="0"/>
        <v>火</v>
      </c>
      <c r="X13" s="92" t="str">
        <f t="shared" si="0"/>
        <v>水</v>
      </c>
      <c r="Y13" s="92" t="str">
        <f t="shared" si="0"/>
        <v>木</v>
      </c>
      <c r="Z13" s="92" t="str">
        <f t="shared" si="0"/>
        <v>金</v>
      </c>
      <c r="AA13" s="92" t="str">
        <f t="shared" si="0"/>
        <v>土</v>
      </c>
      <c r="AB13" s="92" t="str">
        <f t="shared" si="0"/>
        <v>日</v>
      </c>
      <c r="AC13" s="93" t="str">
        <f t="shared" si="0"/>
        <v>月</v>
      </c>
      <c r="AD13" s="91" t="str">
        <f t="shared" si="0"/>
        <v>火</v>
      </c>
      <c r="AE13" s="92" t="str">
        <f t="shared" si="0"/>
        <v>水</v>
      </c>
      <c r="AF13" s="92" t="str">
        <f t="shared" si="0"/>
        <v>木</v>
      </c>
      <c r="AG13" s="92" t="str">
        <f t="shared" si="0"/>
        <v>金</v>
      </c>
      <c r="AH13" s="92" t="str">
        <f t="shared" si="0"/>
        <v>土</v>
      </c>
      <c r="AI13" s="92" t="str">
        <f t="shared" si="0"/>
        <v>日</v>
      </c>
      <c r="AJ13" s="93" t="str">
        <f t="shared" si="0"/>
        <v>月</v>
      </c>
      <c r="AK13" s="91" t="str">
        <f t="shared" si="0"/>
        <v>火</v>
      </c>
      <c r="AL13" s="92" t="str">
        <f t="shared" si="0"/>
        <v>水</v>
      </c>
      <c r="AM13" s="92" t="str">
        <f t="shared" si="0"/>
        <v>木</v>
      </c>
      <c r="AN13" s="92" t="str">
        <f t="shared" si="0"/>
        <v>金</v>
      </c>
      <c r="AO13" s="92" t="str">
        <f t="shared" si="0"/>
        <v>土</v>
      </c>
      <c r="AP13" s="92" t="str">
        <f t="shared" si="0"/>
        <v>日</v>
      </c>
      <c r="AQ13" s="93" t="str">
        <f t="shared" si="0"/>
        <v>月</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6" customHeight="1" x14ac:dyDescent="0.4">
      <c r="A14" s="71"/>
      <c r="B14" s="85">
        <v>1</v>
      </c>
      <c r="C14" s="223" t="s">
        <v>2</v>
      </c>
      <c r="D14" s="224"/>
      <c r="E14" s="225" t="s">
        <v>148</v>
      </c>
      <c r="F14" s="226"/>
      <c r="G14" s="227" t="s">
        <v>113</v>
      </c>
      <c r="H14" s="228"/>
      <c r="I14" s="228"/>
      <c r="J14" s="228"/>
      <c r="K14" s="229"/>
      <c r="L14" s="230" t="s">
        <v>68</v>
      </c>
      <c r="M14" s="231"/>
      <c r="N14" s="231"/>
      <c r="O14" s="232"/>
      <c r="P14" s="131">
        <v>2</v>
      </c>
      <c r="Q14" s="132">
        <v>2</v>
      </c>
      <c r="R14" s="132"/>
      <c r="S14" s="132"/>
      <c r="T14" s="132">
        <v>2</v>
      </c>
      <c r="U14" s="132">
        <v>2</v>
      </c>
      <c r="V14" s="133">
        <v>2</v>
      </c>
      <c r="W14" s="131">
        <v>2</v>
      </c>
      <c r="X14" s="132">
        <v>2</v>
      </c>
      <c r="Y14" s="132"/>
      <c r="Z14" s="132"/>
      <c r="AA14" s="132">
        <v>2</v>
      </c>
      <c r="AB14" s="132">
        <v>2</v>
      </c>
      <c r="AC14" s="133">
        <v>2</v>
      </c>
      <c r="AD14" s="131">
        <v>2</v>
      </c>
      <c r="AE14" s="132">
        <v>2</v>
      </c>
      <c r="AF14" s="132"/>
      <c r="AG14" s="132"/>
      <c r="AH14" s="132">
        <v>2</v>
      </c>
      <c r="AI14" s="132">
        <v>2</v>
      </c>
      <c r="AJ14" s="133">
        <v>2</v>
      </c>
      <c r="AK14" s="131">
        <v>2</v>
      </c>
      <c r="AL14" s="132">
        <v>2</v>
      </c>
      <c r="AM14" s="132"/>
      <c r="AN14" s="132"/>
      <c r="AO14" s="132">
        <v>2</v>
      </c>
      <c r="AP14" s="132">
        <v>2</v>
      </c>
      <c r="AQ14" s="133">
        <v>2</v>
      </c>
      <c r="AR14" s="131"/>
      <c r="AS14" s="132"/>
      <c r="AT14" s="133"/>
      <c r="AU14" s="233">
        <f>IF($AZ$3="４週",SUM(P14:AQ14),IF($AZ$3="暦月",SUM(P14:AT14),""))</f>
        <v>40</v>
      </c>
      <c r="AV14" s="234"/>
      <c r="AW14" s="235">
        <f t="shared" ref="AW14:AW31" si="1">IF($AZ$3="４週",AU14/4,IF($AZ$3="暦月",AU14/($AZ$7/7),""))</f>
        <v>10</v>
      </c>
      <c r="AX14" s="236"/>
      <c r="AY14" s="220" t="s">
        <v>151</v>
      </c>
      <c r="AZ14" s="221"/>
      <c r="BA14" s="221"/>
      <c r="BB14" s="221"/>
      <c r="BC14" s="221"/>
      <c r="BD14" s="222"/>
    </row>
    <row r="15" spans="1:57" ht="36" customHeight="1" x14ac:dyDescent="0.4">
      <c r="A15" s="71"/>
      <c r="B15" s="86">
        <f t="shared" ref="B15:B31" si="2">B14+1</f>
        <v>2</v>
      </c>
      <c r="C15" s="206" t="s">
        <v>111</v>
      </c>
      <c r="D15" s="207"/>
      <c r="E15" s="208" t="s">
        <v>148</v>
      </c>
      <c r="F15" s="209"/>
      <c r="G15" s="210" t="s">
        <v>113</v>
      </c>
      <c r="H15" s="211"/>
      <c r="I15" s="211"/>
      <c r="J15" s="211"/>
      <c r="K15" s="212"/>
      <c r="L15" s="213" t="s">
        <v>149</v>
      </c>
      <c r="M15" s="214"/>
      <c r="N15" s="214"/>
      <c r="O15" s="215"/>
      <c r="P15" s="134">
        <v>6</v>
      </c>
      <c r="Q15" s="135">
        <v>6</v>
      </c>
      <c r="R15" s="135"/>
      <c r="S15" s="135"/>
      <c r="T15" s="135">
        <v>6</v>
      </c>
      <c r="U15" s="135">
        <v>6</v>
      </c>
      <c r="V15" s="136">
        <v>6</v>
      </c>
      <c r="W15" s="134">
        <v>6</v>
      </c>
      <c r="X15" s="135">
        <v>6</v>
      </c>
      <c r="Y15" s="135"/>
      <c r="Z15" s="135"/>
      <c r="AA15" s="135">
        <v>6</v>
      </c>
      <c r="AB15" s="135">
        <v>6</v>
      </c>
      <c r="AC15" s="136">
        <v>6</v>
      </c>
      <c r="AD15" s="134">
        <v>6</v>
      </c>
      <c r="AE15" s="135">
        <v>6</v>
      </c>
      <c r="AF15" s="135"/>
      <c r="AG15" s="135"/>
      <c r="AH15" s="135">
        <v>6</v>
      </c>
      <c r="AI15" s="135">
        <v>6</v>
      </c>
      <c r="AJ15" s="136">
        <v>6</v>
      </c>
      <c r="AK15" s="134">
        <v>6</v>
      </c>
      <c r="AL15" s="135">
        <v>6</v>
      </c>
      <c r="AM15" s="135"/>
      <c r="AN15" s="135"/>
      <c r="AO15" s="135">
        <v>6</v>
      </c>
      <c r="AP15" s="135">
        <v>6</v>
      </c>
      <c r="AQ15" s="136">
        <v>6</v>
      </c>
      <c r="AR15" s="134"/>
      <c r="AS15" s="135"/>
      <c r="AT15" s="136"/>
      <c r="AU15" s="216">
        <f>IF($AZ$3="４週",SUM(P15:AQ15),IF($AZ$3="暦月",SUM(P15:AT15),""))</f>
        <v>120</v>
      </c>
      <c r="AV15" s="217"/>
      <c r="AW15" s="218">
        <f t="shared" si="1"/>
        <v>30</v>
      </c>
      <c r="AX15" s="219"/>
      <c r="AY15" s="186" t="s">
        <v>150</v>
      </c>
      <c r="AZ15" s="187"/>
      <c r="BA15" s="187"/>
      <c r="BB15" s="187"/>
      <c r="BC15" s="187"/>
      <c r="BD15" s="188"/>
    </row>
    <row r="16" spans="1:57" ht="36" customHeight="1" x14ac:dyDescent="0.4">
      <c r="A16" s="71"/>
      <c r="B16" s="86">
        <f t="shared" si="2"/>
        <v>3</v>
      </c>
      <c r="C16" s="206" t="s">
        <v>111</v>
      </c>
      <c r="D16" s="207"/>
      <c r="E16" s="208" t="s">
        <v>66</v>
      </c>
      <c r="F16" s="209"/>
      <c r="G16" s="210" t="s">
        <v>111</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6" customHeight="1" x14ac:dyDescent="0.4">
      <c r="A17" s="71"/>
      <c r="B17" s="86">
        <f t="shared" si="2"/>
        <v>4</v>
      </c>
      <c r="C17" s="206" t="s">
        <v>111</v>
      </c>
      <c r="D17" s="207"/>
      <c r="E17" s="208" t="s">
        <v>66</v>
      </c>
      <c r="F17" s="209"/>
      <c r="G17" s="210" t="s">
        <v>111</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6" customHeight="1" x14ac:dyDescent="0.4">
      <c r="A18" s="71"/>
      <c r="B18" s="86">
        <f t="shared" si="2"/>
        <v>5</v>
      </c>
      <c r="C18" s="206" t="s">
        <v>111</v>
      </c>
      <c r="D18" s="207"/>
      <c r="E18" s="208" t="s">
        <v>120</v>
      </c>
      <c r="F18" s="209"/>
      <c r="G18" s="210" t="s">
        <v>111</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6"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6"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6"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6"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6"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6"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6"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6"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6"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6"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6"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6"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6"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132</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320</v>
      </c>
      <c r="F36" s="177"/>
      <c r="G36" s="178">
        <f>SUMIFS($AW$14:$AX$31,$C$14:$D$31,"介護支援専門員",$E$14:$F$31,"A")</f>
        <v>80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120</v>
      </c>
      <c r="F37" s="177"/>
      <c r="G37" s="178">
        <f>SUMIFS($AW$14:$AX$31,$C$14:$D$31,"介護支援専門員",$E$14:$F$31,"B")</f>
        <v>30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520</v>
      </c>
      <c r="F40" s="177"/>
      <c r="G40" s="178">
        <f>SUM(G36:H39)</f>
        <v>130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121</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75" zoomScaleNormal="55" zoomScaleSheetLayoutView="75" workbookViewId="0">
      <selection activeCell="G17" sqref="G17:K17"/>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109</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80" t="s">
        <v>147</v>
      </c>
      <c r="BA4" s="280"/>
      <c r="BB4" s="280"/>
      <c r="BC4" s="280"/>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124</v>
      </c>
      <c r="AR6" s="60"/>
      <c r="AS6" s="155"/>
      <c r="AT6" s="155"/>
      <c r="AU6" s="155"/>
      <c r="AV6" s="60"/>
      <c r="AW6" s="60"/>
      <c r="AX6" s="156"/>
      <c r="AY6" s="60"/>
      <c r="AZ6" s="267">
        <v>100</v>
      </c>
      <c r="BA6" s="268"/>
      <c r="BB6" s="157" t="s">
        <v>123</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125</v>
      </c>
      <c r="D9" s="254"/>
      <c r="E9" s="259" t="s">
        <v>126</v>
      </c>
      <c r="F9" s="254"/>
      <c r="G9" s="259" t="s">
        <v>127</v>
      </c>
      <c r="H9" s="253"/>
      <c r="I9" s="253"/>
      <c r="J9" s="253"/>
      <c r="K9" s="254"/>
      <c r="L9" s="259" t="s">
        <v>128</v>
      </c>
      <c r="M9" s="253"/>
      <c r="N9" s="253"/>
      <c r="O9" s="262"/>
      <c r="P9" s="265" t="s">
        <v>129</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130</v>
      </c>
      <c r="AX9" s="238"/>
      <c r="AY9" s="245" t="s">
        <v>131</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火</v>
      </c>
      <c r="Q13" s="92" t="str">
        <f t="shared" ref="Q13:V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ref="W13" si="1">IF(W12=1,"日",IF(W12=2,"月",IF(W12=3,"火",IF(W12=4,"水",IF(W12=5,"木",IF(W12=6,"金","土"))))))</f>
        <v>火</v>
      </c>
      <c r="X13" s="92" t="str">
        <f t="shared" ref="X13" si="2">IF(X12=1,"日",IF(X12=2,"月",IF(X12=3,"火",IF(X12=4,"水",IF(X12=5,"木",IF(X12=6,"金","土"))))))</f>
        <v>水</v>
      </c>
      <c r="Y13" s="92" t="str">
        <f t="shared" ref="Y13" si="3">IF(Y12=1,"日",IF(Y12=2,"月",IF(Y12=3,"火",IF(Y12=4,"水",IF(Y12=5,"木",IF(Y12=6,"金","土"))))))</f>
        <v>木</v>
      </c>
      <c r="Z13" s="92" t="str">
        <f t="shared" ref="Z13" si="4">IF(Z12=1,"日",IF(Z12=2,"月",IF(Z12=3,"火",IF(Z12=4,"水",IF(Z12=5,"木",IF(Z12=6,"金","土"))))))</f>
        <v>金</v>
      </c>
      <c r="AA13" s="92" t="str">
        <f t="shared" ref="AA13" si="5">IF(AA12=1,"日",IF(AA12=2,"月",IF(AA12=3,"火",IF(AA12=4,"水",IF(AA12=5,"木",IF(AA12=6,"金","土"))))))</f>
        <v>土</v>
      </c>
      <c r="AB13" s="92" t="str">
        <f t="shared" ref="AB13" si="6">IF(AB12=1,"日",IF(AB12=2,"月",IF(AB12=3,"火",IF(AB12=4,"水",IF(AB12=5,"木",IF(AB12=6,"金","土"))))))</f>
        <v>日</v>
      </c>
      <c r="AC13" s="93" t="str">
        <f t="shared" ref="AC13" si="7">IF(AC12=1,"日",IF(AC12=2,"月",IF(AC12=3,"火",IF(AC12=4,"水",IF(AC12=5,"木",IF(AC12=6,"金","土"))))))</f>
        <v>月</v>
      </c>
      <c r="AD13" s="91" t="str">
        <f t="shared" ref="AD13" si="8">IF(AD12=1,"日",IF(AD12=2,"月",IF(AD12=3,"火",IF(AD12=4,"水",IF(AD12=5,"木",IF(AD12=6,"金","土"))))))</f>
        <v>火</v>
      </c>
      <c r="AE13" s="92" t="str">
        <f t="shared" ref="AE13" si="9">IF(AE12=1,"日",IF(AE12=2,"月",IF(AE12=3,"火",IF(AE12=4,"水",IF(AE12=5,"木",IF(AE12=6,"金","土"))))))</f>
        <v>水</v>
      </c>
      <c r="AF13" s="92" t="str">
        <f t="shared" ref="AF13" si="10">IF(AF12=1,"日",IF(AF12=2,"月",IF(AF12=3,"火",IF(AF12=4,"水",IF(AF12=5,"木",IF(AF12=6,"金","土"))))))</f>
        <v>木</v>
      </c>
      <c r="AG13" s="92" t="str">
        <f t="shared" ref="AG13" si="11">IF(AG12=1,"日",IF(AG12=2,"月",IF(AG12=3,"火",IF(AG12=4,"水",IF(AG12=5,"木",IF(AG12=6,"金","土"))))))</f>
        <v>金</v>
      </c>
      <c r="AH13" s="92" t="str">
        <f t="shared" ref="AH13" si="12">IF(AH12=1,"日",IF(AH12=2,"月",IF(AH12=3,"火",IF(AH12=4,"水",IF(AH12=5,"木",IF(AH12=6,"金","土"))))))</f>
        <v>土</v>
      </c>
      <c r="AI13" s="92" t="str">
        <f t="shared" ref="AI13" si="13">IF(AI12=1,"日",IF(AI12=2,"月",IF(AI12=3,"火",IF(AI12=4,"水",IF(AI12=5,"木",IF(AI12=6,"金","土"))))))</f>
        <v>日</v>
      </c>
      <c r="AJ13" s="93" t="str">
        <f t="shared" ref="AJ13" si="14">IF(AJ12=1,"日",IF(AJ12=2,"月",IF(AJ12=3,"火",IF(AJ12=4,"水",IF(AJ12=5,"木",IF(AJ12=6,"金","土"))))))</f>
        <v>月</v>
      </c>
      <c r="AK13" s="91" t="str">
        <f t="shared" ref="AK13" si="15">IF(AK12=1,"日",IF(AK12=2,"月",IF(AK12=3,"火",IF(AK12=4,"水",IF(AK12=5,"木",IF(AK12=6,"金","土"))))))</f>
        <v>火</v>
      </c>
      <c r="AL13" s="92" t="str">
        <f t="shared" ref="AL13" si="16">IF(AL12=1,"日",IF(AL12=2,"月",IF(AL12=3,"火",IF(AL12=4,"水",IF(AL12=5,"木",IF(AL12=6,"金","土"))))))</f>
        <v>水</v>
      </c>
      <c r="AM13" s="92" t="str">
        <f t="shared" ref="AM13" si="17">IF(AM12=1,"日",IF(AM12=2,"月",IF(AM12=3,"火",IF(AM12=4,"水",IF(AM12=5,"木",IF(AM12=6,"金","土"))))))</f>
        <v>木</v>
      </c>
      <c r="AN13" s="92" t="str">
        <f t="shared" ref="AN13" si="18">IF(AN12=1,"日",IF(AN12=2,"月",IF(AN12=3,"火",IF(AN12=4,"水",IF(AN12=5,"木",IF(AN12=6,"金","土"))))))</f>
        <v>金</v>
      </c>
      <c r="AO13" s="92" t="str">
        <f t="shared" ref="AO13" si="19">IF(AO12=1,"日",IF(AO12=2,"月",IF(AO12=3,"火",IF(AO12=4,"水",IF(AO12=5,"木",IF(AO12=6,"金","土"))))))</f>
        <v>土</v>
      </c>
      <c r="AP13" s="92" t="str">
        <f t="shared" ref="AP13" si="20">IF(AP12=1,"日",IF(AP12=2,"月",IF(AP12=3,"火",IF(AP12=4,"水",IF(AP12=5,"木",IF(AP12=6,"金","土"))))))</f>
        <v>日</v>
      </c>
      <c r="AQ13" s="93" t="str">
        <f t="shared" ref="AQ13" si="21">IF(AQ12=1,"日",IF(AQ12=2,"月",IF(AQ12=3,"火",IF(AQ12=4,"水",IF(AQ12=5,"木",IF(AQ12=6,"金","土"))))))</f>
        <v>月</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7.5" customHeight="1" x14ac:dyDescent="0.4">
      <c r="A14" s="71"/>
      <c r="B14" s="85">
        <v>1</v>
      </c>
      <c r="C14" s="223" t="s">
        <v>2</v>
      </c>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7.5" customHeight="1" x14ac:dyDescent="0.4">
      <c r="A15" s="71"/>
      <c r="B15" s="86">
        <f t="shared" ref="B15:B31" si="23">B14+1</f>
        <v>2</v>
      </c>
      <c r="C15" s="206" t="s">
        <v>111</v>
      </c>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7.5"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7.5"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7.5"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7.5"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7.5"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7.5"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7.5"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7.5"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7.5"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7.5"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7.5"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7.5"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7.5"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7.5"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7.5"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7.5"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132</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121</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75" zoomScaleNormal="75" zoomScaleSheetLayoutView="75" workbookViewId="0">
      <selection activeCell="C2" sqref="C2"/>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146</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109</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3</v>
      </c>
      <c r="V2" s="274"/>
      <c r="W2" s="39" t="s">
        <v>16</v>
      </c>
      <c r="X2" s="275">
        <f>IF(U2=0,"",YEAR(DATE(2018+U2,1,1)))</f>
        <v>2021</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124</v>
      </c>
      <c r="AR6" s="60"/>
      <c r="AS6" s="155"/>
      <c r="AT6" s="155"/>
      <c r="AU6" s="155"/>
      <c r="AV6" s="60"/>
      <c r="AW6" s="60"/>
      <c r="AX6" s="156"/>
      <c r="AY6" s="60"/>
      <c r="AZ6" s="267">
        <v>100</v>
      </c>
      <c r="BA6" s="268"/>
      <c r="BB6" s="157" t="s">
        <v>123</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125</v>
      </c>
      <c r="D9" s="254"/>
      <c r="E9" s="259" t="s">
        <v>126</v>
      </c>
      <c r="F9" s="254"/>
      <c r="G9" s="259" t="s">
        <v>127</v>
      </c>
      <c r="H9" s="253"/>
      <c r="I9" s="253"/>
      <c r="J9" s="253"/>
      <c r="K9" s="254"/>
      <c r="L9" s="259" t="s">
        <v>128</v>
      </c>
      <c r="M9" s="253"/>
      <c r="N9" s="253"/>
      <c r="O9" s="262"/>
      <c r="P9" s="265" t="s">
        <v>129</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130</v>
      </c>
      <c r="AX9" s="238"/>
      <c r="AY9" s="245" t="s">
        <v>131</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132</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121</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119</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122</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133</v>
      </c>
      <c r="B16" s="153"/>
      <c r="C16" s="153"/>
    </row>
    <row r="17" spans="1:3" s="11" customFormat="1" ht="20.25" customHeight="1" x14ac:dyDescent="0.4">
      <c r="A17" s="153"/>
      <c r="B17" s="153"/>
      <c r="C17" s="153"/>
    </row>
    <row r="18" spans="1:3" s="11" customFormat="1" ht="20.25" customHeight="1" x14ac:dyDescent="0.4">
      <c r="A18" s="152" t="s">
        <v>134</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111</v>
      </c>
    </row>
    <row r="24" spans="1:3" s="11" customFormat="1" ht="20.25" customHeight="1" x14ac:dyDescent="0.4">
      <c r="A24" s="13"/>
      <c r="B24" s="14">
        <v>3</v>
      </c>
      <c r="C24" s="15" t="s">
        <v>112</v>
      </c>
    </row>
    <row r="25" spans="1:3" s="11" customFormat="1" ht="20.25" customHeight="1" x14ac:dyDescent="0.4">
      <c r="A25" s="13"/>
      <c r="B25" s="13"/>
      <c r="C25" s="13"/>
    </row>
    <row r="26" spans="1:3" s="11" customFormat="1" ht="20.25" customHeight="1" x14ac:dyDescent="0.4">
      <c r="A26" s="13" t="s">
        <v>135</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136</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137</v>
      </c>
      <c r="B44" s="13"/>
    </row>
    <row r="45" spans="1:55" s="11" customFormat="1" ht="20.25" customHeight="1" x14ac:dyDescent="0.4"/>
    <row r="46" spans="1:55" s="11" customFormat="1" ht="20.25" customHeight="1" x14ac:dyDescent="0.4">
      <c r="A46" s="13" t="s">
        <v>138</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139</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140</v>
      </c>
      <c r="B52" s="13"/>
      <c r="C52" s="13"/>
    </row>
    <row r="53" spans="1:55" s="11" customFormat="1" ht="20.25" customHeight="1" x14ac:dyDescent="0.4">
      <c r="A53" s="13"/>
      <c r="B53" s="13"/>
      <c r="C53" s="13"/>
    </row>
    <row r="54" spans="1:55" s="11" customFormat="1" ht="20.25" customHeight="1" x14ac:dyDescent="0.4">
      <c r="A54" s="11" t="s">
        <v>141</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104</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142</v>
      </c>
      <c r="C58" s="25"/>
      <c r="D58" s="16"/>
      <c r="E58" s="16"/>
    </row>
    <row r="59" spans="1:55" s="11" customFormat="1" ht="20.25" customHeight="1" x14ac:dyDescent="0.4">
      <c r="A59" s="84" t="s">
        <v>100</v>
      </c>
      <c r="B59" s="25"/>
      <c r="C59" s="25"/>
      <c r="D59" s="13"/>
      <c r="E59" s="13"/>
    </row>
    <row r="60" spans="1:55" s="11" customFormat="1" ht="20.25" customHeight="1" x14ac:dyDescent="0.4">
      <c r="A60" s="83" t="s">
        <v>101</v>
      </c>
      <c r="B60" s="25"/>
      <c r="C60" s="25"/>
      <c r="D60" s="29"/>
      <c r="E60" s="29"/>
    </row>
    <row r="61" spans="1:55" s="11" customFormat="1" ht="20.25" customHeight="1" x14ac:dyDescent="0.4">
      <c r="A61" s="84" t="s">
        <v>102</v>
      </c>
      <c r="B61" s="25"/>
      <c r="C61" s="25"/>
      <c r="D61" s="29"/>
      <c r="E61" s="29"/>
    </row>
    <row r="62" spans="1:55" s="11" customFormat="1" ht="20.25" customHeight="1" x14ac:dyDescent="0.4">
      <c r="A62" s="83" t="s">
        <v>103</v>
      </c>
      <c r="B62" s="25"/>
      <c r="C62" s="25"/>
      <c r="D62" s="29"/>
      <c r="E62" s="29"/>
    </row>
    <row r="63" spans="1:55" s="11" customFormat="1" ht="20.25" customHeight="1" x14ac:dyDescent="0.4">
      <c r="A63" s="84" t="s">
        <v>143</v>
      </c>
      <c r="B63" s="25"/>
      <c r="C63" s="25"/>
      <c r="D63" s="29"/>
      <c r="E63" s="29"/>
    </row>
    <row r="64" spans="1:55" s="11" customFormat="1" ht="20.25" customHeight="1" x14ac:dyDescent="0.4">
      <c r="A64" s="84" t="s">
        <v>144</v>
      </c>
      <c r="B64" s="25"/>
      <c r="C64" s="25"/>
      <c r="D64" s="29"/>
      <c r="E64" s="29"/>
    </row>
    <row r="65" spans="1:5" s="11" customFormat="1" ht="20.25" customHeight="1" x14ac:dyDescent="0.4">
      <c r="A65" s="84" t="s">
        <v>145</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109</v>
      </c>
    </row>
    <row r="5" spans="2:11" x14ac:dyDescent="0.4">
      <c r="B5" s="114">
        <v>2</v>
      </c>
      <c r="C5" s="147" t="s">
        <v>110</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111</v>
      </c>
      <c r="E15" s="118" t="s">
        <v>112</v>
      </c>
      <c r="F15" s="119" t="s">
        <v>31</v>
      </c>
      <c r="G15" s="119" t="s">
        <v>31</v>
      </c>
      <c r="H15" s="119" t="s">
        <v>31</v>
      </c>
      <c r="I15" s="119" t="s">
        <v>92</v>
      </c>
      <c r="J15" s="119" t="s">
        <v>92</v>
      </c>
      <c r="K15" s="120" t="s">
        <v>92</v>
      </c>
    </row>
    <row r="16" spans="2:11" x14ac:dyDescent="0.4">
      <c r="B16" s="278" t="s">
        <v>60</v>
      </c>
      <c r="C16" s="121" t="s">
        <v>113</v>
      </c>
      <c r="D16" s="126" t="s">
        <v>113</v>
      </c>
      <c r="E16" s="126" t="s">
        <v>105</v>
      </c>
      <c r="F16" s="126"/>
      <c r="G16" s="126"/>
      <c r="H16" s="126"/>
      <c r="I16" s="122"/>
      <c r="J16" s="122"/>
      <c r="K16" s="123"/>
    </row>
    <row r="17" spans="2:11" x14ac:dyDescent="0.4">
      <c r="B17" s="278"/>
      <c r="C17" s="124" t="s">
        <v>67</v>
      </c>
      <c r="D17" s="126" t="s">
        <v>111</v>
      </c>
      <c r="E17" s="126" t="s">
        <v>111</v>
      </c>
      <c r="F17" s="126"/>
      <c r="G17" s="126"/>
      <c r="H17" s="126"/>
      <c r="I17" s="115"/>
      <c r="J17" s="115"/>
      <c r="K17" s="125"/>
    </row>
    <row r="18" spans="2:11" x14ac:dyDescent="0.4">
      <c r="B18" s="278"/>
      <c r="C18" s="124" t="s">
        <v>67</v>
      </c>
      <c r="D18" s="126" t="s">
        <v>31</v>
      </c>
      <c r="E18" s="126" t="s">
        <v>114</v>
      </c>
      <c r="F18" s="126"/>
      <c r="G18" s="126"/>
      <c r="H18" s="126"/>
      <c r="I18" s="115"/>
      <c r="J18" s="115"/>
      <c r="K18" s="125"/>
    </row>
    <row r="19" spans="2:11" x14ac:dyDescent="0.4">
      <c r="B19" s="278"/>
      <c r="C19" s="124" t="s">
        <v>31</v>
      </c>
      <c r="D19" s="126" t="s">
        <v>31</v>
      </c>
      <c r="E19" s="126" t="s">
        <v>115</v>
      </c>
      <c r="F19" s="126"/>
      <c r="G19" s="126"/>
      <c r="H19" s="126"/>
      <c r="I19" s="115"/>
      <c r="J19" s="115"/>
      <c r="K19" s="125"/>
    </row>
    <row r="20" spans="2:11" x14ac:dyDescent="0.4">
      <c r="B20" s="278"/>
      <c r="C20" s="124" t="s">
        <v>31</v>
      </c>
      <c r="D20" s="126" t="s">
        <v>31</v>
      </c>
      <c r="E20" s="126" t="s">
        <v>116</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106</v>
      </c>
    </row>
    <row r="34" spans="3:3" x14ac:dyDescent="0.4">
      <c r="C34" s="113" t="s">
        <v>91</v>
      </c>
    </row>
    <row r="35" spans="3:3" x14ac:dyDescent="0.4">
      <c r="C35" s="113" t="s">
        <v>117</v>
      </c>
    </row>
    <row r="36" spans="3:3" x14ac:dyDescent="0.4">
      <c r="C36" s="113" t="s">
        <v>118</v>
      </c>
    </row>
    <row r="37" spans="3:3" x14ac:dyDescent="0.4">
      <c r="C37" s="113" t="s">
        <v>33</v>
      </c>
    </row>
    <row r="38" spans="3:3" x14ac:dyDescent="0.4">
      <c r="C38" s="113" t="s">
        <v>34</v>
      </c>
    </row>
    <row r="40" spans="3:3" x14ac:dyDescent="0.4">
      <c r="C40" s="113" t="s">
        <v>107</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村山　織恵</cp:lastModifiedBy>
  <cp:lastPrinted>2024-05-07T00:53:26Z</cp:lastPrinted>
  <dcterms:created xsi:type="dcterms:W3CDTF">2020-01-14T23:44:41Z</dcterms:created>
  <dcterms:modified xsi:type="dcterms:W3CDTF">2025-02-28T08:48:03Z</dcterms:modified>
</cp:coreProperties>
</file>