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0filemain1\共有\30上下水道部\02経営企画課\01経営企画担当\00_経営企画全般\経営比較分析表\R1\"/>
    </mc:Choice>
  </mc:AlternateContent>
  <xr:revisionPtr revIDLastSave="0" documentId="13_ncr:1_{C2153B9A-4DA0-476E-9D35-3D1461DFEDFE}" xr6:coauthVersionLast="36" xr6:coauthVersionMax="43" xr10:uidLastSave="{00000000-0000-0000-0000-000000000000}"/>
  <workbookProtection workbookAlgorithmName="SHA-512" workbookHashValue="KNjqCUFx/V/cHmp9hj7tzBi/4ORjeDIqkskmGC/iGJZ7Lzny3SFd26QLQRdjPwT9hYv6bmujuyKNfkN9NDzwEg==" workbookSaltValue="ZRkP+kSwPafUGnZbJcXB0w=="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91029"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RA81" i="4"/>
  <c r="PZ81" i="4"/>
  <c r="NX81" i="4"/>
  <c r="MW81" i="4"/>
  <c r="KO81" i="4"/>
  <c r="JN81" i="4"/>
  <c r="GK81" i="4"/>
  <c r="DB81" i="4"/>
  <c r="CA81" i="4"/>
  <c r="AZ81" i="4"/>
  <c r="OY80" i="4"/>
  <c r="NX80" i="4"/>
  <c r="KO80" i="4"/>
  <c r="JN80" i="4"/>
  <c r="HL80" i="4"/>
  <c r="GK80" i="4"/>
  <c r="EC80" i="4"/>
  <c r="DB80" i="4"/>
  <c r="Y80" i="4"/>
  <c r="RA79" i="4"/>
  <c r="PZ79" i="4"/>
  <c r="OY79" i="4"/>
  <c r="MW79" i="4"/>
  <c r="KO79" i="4"/>
  <c r="JN79" i="4"/>
  <c r="IM79" i="4"/>
  <c r="GK79" i="4"/>
  <c r="EC79" i="4"/>
  <c r="DB79" i="4"/>
  <c r="Y79" i="4"/>
  <c r="RH56" i="4"/>
  <c r="PT56" i="4"/>
  <c r="OZ56" i="4"/>
  <c r="OF56" i="4"/>
  <c r="MN56" i="4"/>
  <c r="KF56" i="4"/>
  <c r="JL56" i="4"/>
  <c r="HT56" i="4"/>
  <c r="GZ56" i="4"/>
  <c r="GF56" i="4"/>
  <c r="ER56" i="4"/>
  <c r="CF56" i="4"/>
  <c r="BL56" i="4"/>
  <c r="RH55" i="4"/>
  <c r="QN55" i="4"/>
  <c r="PT55" i="4"/>
  <c r="OZ55" i="4"/>
  <c r="OF55" i="4"/>
  <c r="KZ55" i="4"/>
  <c r="KF55" i="4"/>
  <c r="HT55" i="4"/>
  <c r="GZ55" i="4"/>
  <c r="FL55" i="4"/>
  <c r="ER55" i="4"/>
  <c r="CZ55" i="4"/>
  <c r="CF55" i="4"/>
  <c r="X55" i="4"/>
  <c r="RH54" i="4"/>
  <c r="QN54" i="4"/>
  <c r="OF54" i="4"/>
  <c r="MN54" i="4"/>
  <c r="LT54" i="4"/>
  <c r="KZ54" i="4"/>
  <c r="JL54" i="4"/>
  <c r="HT54" i="4"/>
  <c r="GZ54" i="4"/>
  <c r="GF54" i="4"/>
  <c r="ER54" i="4"/>
  <c r="CZ54" i="4"/>
  <c r="CF54" i="4"/>
  <c r="X54" i="4"/>
  <c r="RH33" i="4"/>
  <c r="PT33" i="4"/>
  <c r="OZ33" i="4"/>
  <c r="OF33" i="4"/>
  <c r="MN33" i="4"/>
  <c r="KF33" i="4"/>
  <c r="JL33" i="4"/>
  <c r="HT33" i="4"/>
  <c r="GZ33" i="4"/>
  <c r="GF33" i="4"/>
  <c r="ER33" i="4"/>
  <c r="CF33" i="4"/>
  <c r="BL33" i="4"/>
  <c r="QN32" i="4"/>
  <c r="PT32" i="4"/>
  <c r="OZ32" i="4"/>
  <c r="KZ32" i="4"/>
  <c r="KF32" i="4"/>
  <c r="HT32" i="4"/>
  <c r="GZ32" i="4"/>
  <c r="GF32" i="4"/>
  <c r="FL32" i="4"/>
  <c r="ER32" i="4"/>
  <c r="CZ32" i="4"/>
  <c r="CF32" i="4"/>
  <c r="X32" i="4"/>
  <c r="RH31" i="4"/>
  <c r="QN31" i="4"/>
  <c r="OF31" i="4"/>
  <c r="MN31" i="4"/>
  <c r="LT31" i="4"/>
  <c r="KZ31" i="4"/>
  <c r="KF31" i="4"/>
  <c r="JL31" i="4"/>
  <c r="HT31" i="4"/>
  <c r="GZ31" i="4"/>
  <c r="GF31" i="4"/>
  <c r="ER31" i="4"/>
  <c r="CZ31" i="4"/>
  <c r="CF31" i="4"/>
  <c r="BL31" i="4"/>
  <c r="X31" i="4"/>
  <c r="LZ10" i="4"/>
  <c r="IT10" i="4"/>
  <c r="FN10" i="4"/>
  <c r="CH10" i="4"/>
  <c r="B10" i="4"/>
  <c r="PF8" i="4"/>
  <c r="LZ8" i="4"/>
  <c r="IT8" i="4"/>
  <c r="FN8" i="4"/>
  <c r="CH8" i="4"/>
  <c r="B8" i="4"/>
  <c r="B5" i="4"/>
  <c r="RH32" i="4" l="1"/>
  <c r="OF32" i="4"/>
  <c r="NX79" i="4"/>
  <c r="KF54" i="4"/>
  <c r="GF55" i="4"/>
  <c r="OZ31" i="4"/>
  <c r="X33" i="4"/>
  <c r="CZ33" i="4"/>
  <c r="KZ33" i="4"/>
  <c r="OZ54" i="4"/>
  <c r="CZ56" i="4"/>
  <c r="KZ56" i="4"/>
  <c r="AZ80" i="4"/>
  <c r="PZ80" i="4"/>
  <c r="HL81" i="4"/>
  <c r="AR31" i="4"/>
  <c r="PT31" i="4"/>
  <c r="AR32" i="4"/>
  <c r="LT32" i="4"/>
  <c r="AR33" i="4"/>
  <c r="LT33" i="4"/>
  <c r="AR54" i="4"/>
  <c r="PT54" i="4"/>
  <c r="AR55" i="4"/>
  <c r="LT55" i="4"/>
  <c r="AR56" i="4"/>
  <c r="LT56" i="4"/>
  <c r="AZ79" i="4"/>
  <c r="CA80" i="4"/>
  <c r="MW80" i="4"/>
  <c r="RA80" i="4"/>
  <c r="IM81" i="4"/>
  <c r="X56" i="4"/>
  <c r="FL31" i="4"/>
  <c r="BL32" i="4"/>
  <c r="JL32" i="4"/>
  <c r="MN32" i="4"/>
  <c r="FL33" i="4"/>
  <c r="QN33" i="4"/>
  <c r="BL54" i="4"/>
  <c r="FL54" i="4"/>
  <c r="BL55" i="4"/>
  <c r="JL55" i="4"/>
  <c r="MN55" i="4"/>
  <c r="FL56" i="4"/>
  <c r="QN56" i="4"/>
  <c r="CA79" i="4"/>
  <c r="HL79" i="4"/>
  <c r="IM80" i="4"/>
  <c r="Y81" i="4"/>
  <c r="EC81" i="4"/>
  <c r="OY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<sst xmlns="http://schemas.openxmlformats.org/spreadsheetml/2006/main" count="262" uniqueCount="109">
  <si>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</si>
  <si>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</si>
  <si>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</si>
  <si>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</si>
  <si>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</si>
  <si>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</si>
  <si>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</si>
  <si>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</si>
  <si>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</si>
  <si>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</si>
  <si>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</si>
  <si>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</si>
  <si>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</si>
  <si>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</si>
  <si>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</si>
  <si>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</si>
  <si>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</si>
  <si>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</si>
  <si>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</si>
  <si>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</si>
  <si>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</si>
  <si>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</si>
  <si>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</si>
  <si>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</si>
  <si>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</si>
  <si>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</si>
  <si>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</si>
  <si>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</si>
  <si>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</si>
  <si>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</si>
  <si>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</si>
  <si>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</si>
  <si>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</si>
  <si>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</si>
  <si>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</si>
  <si>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</si>
  <si>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</si>
  <si>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</si>
  <si>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</si>
  <si>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</si>
  <si>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</si>
  <si>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</si>
  <si>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</si>
  <si>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</si>
  <si>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</si>
  <si>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</si>
  <si>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</si>
  <si>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</si>
  <si>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</si>
  <si>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</si>
  <si>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</si>
  <si>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</si>
  <si>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</si>
  <si>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</si>
  <si>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</si>
  <si>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</si>
  <si>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</si>
  <si>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</si>
  <si>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</si>
  <si>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</si>
  <si>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</si>
  <si>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</si>
  <si>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</si>
  <si>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</si>
  <si>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</si>
  <si>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</si>
  <si>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</si>
  <si>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</si>
  <si>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</si>
  <si>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</si>
  <si>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</si>
  <si>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</si>
  <si>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</si>
  <si>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</si>
  <si>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</si>
  <si>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</si>
  <si>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</si>
  <si>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</si>
  <si>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</si>
  <si>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</si>
  <si>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</si>
  <si>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</si>
  <si>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</si>
  <si>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</si>
  <si>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</si>
  <si>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</si>
  <si>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</si>
  <si>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</si>
  <si>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</si>
  <si>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</si>
  <si>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012068</t>
  </si>
  <si>
    <t>46</t>
  </si>
  <si>
    <t>02</t>
  </si>
  <si>
    <t>0</t>
  </si>
  <si>
    <t>000</t>
  </si>
  <si>
    <t>北海道　釧路市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</si>
  <si>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</si>
  <si>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</si>
  <si>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</si>
  <si>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</si>
  <si>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</si>
  <si>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</si>
  <si>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</si>
  <si>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</si>
  <si>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</si>
  <si>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</si>
  <si>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1．経営の健全性・効率性について
　経常収支比率、流動比率は100％を上回り健全な水準を維持している。今後は老朽化の進む施設設備の更新が見込まれており、引き続き効果的で効率的な事業運営により長期的な健全経営に取り組む必要がある。
2．老朽化の状況について
　有形固定資産減価償却率は平均値を上回っている。今後、施設設備の更新が課題であるが、中長期の更新需要及び財政収支の見通しの検討を進め、財政状況を勘案し更新計画を策定し、計画的に更新を進めていく予定である。</t>
    <rPh sb="62" eb="64">
      <t>セツビ</t>
    </rPh>
    <rPh sb="158" eb="160">
      <t>セツビ</t>
    </rPh>
    <rPh sb="161" eb="163">
      <t>コウシン</t>
    </rPh>
    <rPh sb="164" eb="166">
      <t>カダイ</t>
    </rPh>
    <rPh sb="171" eb="174">
      <t>チュウチョウキ</t>
    </rPh>
    <rPh sb="175" eb="177">
      <t>コウシン</t>
    </rPh>
    <rPh sb="177" eb="179">
      <t>ジュヨウ</t>
    </rPh>
    <rPh sb="179" eb="180">
      <t>オヨ</t>
    </rPh>
    <rPh sb="181" eb="183">
      <t>ザイセイ</t>
    </rPh>
    <rPh sb="183" eb="185">
      <t>シュウシ</t>
    </rPh>
    <rPh sb="186" eb="188">
      <t>ミトオ</t>
    </rPh>
    <rPh sb="190" eb="192">
      <t>ケントウ</t>
    </rPh>
    <rPh sb="193" eb="194">
      <t>スス</t>
    </rPh>
    <rPh sb="196" eb="198">
      <t>ザイセイ</t>
    </rPh>
    <rPh sb="198" eb="200">
      <t>ジョウキョウ</t>
    </rPh>
    <rPh sb="201" eb="203">
      <t>カンアン</t>
    </rPh>
    <rPh sb="204" eb="206">
      <t>コウシン</t>
    </rPh>
    <rPh sb="206" eb="208">
      <t>ケイカク</t>
    </rPh>
    <rPh sb="209" eb="211">
      <t>サクテイ</t>
    </rPh>
    <rPh sb="213" eb="216">
      <t>ケイカクテキ</t>
    </rPh>
    <rPh sb="217" eb="219">
      <t>コウシン</t>
    </rPh>
    <rPh sb="220" eb="221">
      <t>スス</t>
    </rPh>
    <rPh sb="225" eb="227">
      <t>ヨテイ</t>
    </rPh>
    <phoneticPr fontId="5"/>
  </si>
  <si>
    <r>
      <t>①経常収支比率
　100％を上回っており、経常収支が黒字であることを表している。
②累積欠損金比率
　</t>
    </r>
    <r>
      <rPr>
        <sz val="11"/>
        <rFont val="ＭＳ ゴシック"/>
        <family val="3"/>
        <charset val="128"/>
      </rPr>
      <t>累積欠損金が発生していない。</t>
    </r>
    <r>
      <rPr>
        <sz val="11"/>
        <color theme="1"/>
        <rFont val="ＭＳ ゴシック"/>
        <family val="3"/>
        <charset val="128"/>
      </rPr>
      <t xml:space="preserve">
③流動比率
　平均値及び100％を上回っており、短期的な債務に対する支払い能力があると言える。
④企業債残高対給水収益比率
　前年度と比べて減少し平均値を下回っている。今後は老朽化した施設設備の更新等により上昇する見込みになっている。
⑤料金回収率
　平均値及び100％を上回っているが、契約水量の変動により前年度と比べて低い値となっている。
⑥給水原価
　平均値を下回っている。類似団体と比べて低い値となっている。
⑦施設利用率
　平均値を下回っており、</t>
    </r>
    <r>
      <rPr>
        <sz val="11"/>
        <rFont val="ＭＳ ゴシック"/>
        <family val="3"/>
        <charset val="128"/>
      </rPr>
      <t>施設更新時にダウンサイジング等を検討する必要がある。</t>
    </r>
    <r>
      <rPr>
        <sz val="11"/>
        <color theme="1"/>
        <rFont val="ＭＳ ゴシック"/>
        <family val="3"/>
        <charset val="128"/>
      </rPr>
      <t xml:space="preserve">
⑧契約率
　59％程度と類似団体と比較し低い値となっている。
　</t>
    </r>
    <phoneticPr fontId="5"/>
  </si>
  <si>
    <t>①有形固定資産減価償却率
　平均値を上回っており、保有資産の更新が類似団体よりも進んでいない状況にある。
②管路経年化率
　事業開始当初整備された管路が法定耐用年数を超えたため、平成29年度以降平均値を上回っている。
③管路更新率
　近年管路の更新を実施していないため、0％となっている。</t>
    <rPh sb="1" eb="3">
      <t>ユウケイ</t>
    </rPh>
    <rPh sb="3" eb="5">
      <t>コテイ</t>
    </rPh>
    <rPh sb="5" eb="7">
      <t>シサン</t>
    </rPh>
    <rPh sb="7" eb="9">
      <t>ゲンカ</t>
    </rPh>
    <rPh sb="9" eb="11">
      <t>ショウキャク</t>
    </rPh>
    <rPh sb="11" eb="12">
      <t>リツ</t>
    </rPh>
    <rPh sb="14" eb="17">
      <t>ヘイキンチ</t>
    </rPh>
    <rPh sb="18" eb="20">
      <t>ウワマワ</t>
    </rPh>
    <rPh sb="25" eb="27">
      <t>ホユウ</t>
    </rPh>
    <rPh sb="27" eb="29">
      <t>シサン</t>
    </rPh>
    <rPh sb="30" eb="32">
      <t>コウシン</t>
    </rPh>
    <rPh sb="33" eb="35">
      <t>ルイジ</t>
    </rPh>
    <rPh sb="35" eb="37">
      <t>ダンタイ</t>
    </rPh>
    <rPh sb="40" eb="41">
      <t>スス</t>
    </rPh>
    <rPh sb="46" eb="48">
      <t>ジョウキョウ</t>
    </rPh>
    <rPh sb="55" eb="57">
      <t>カンロ</t>
    </rPh>
    <rPh sb="57" eb="60">
      <t>ケイネンカ</t>
    </rPh>
    <rPh sb="60" eb="61">
      <t>リツ</t>
    </rPh>
    <rPh sb="63" eb="65">
      <t>ジギョウ</t>
    </rPh>
    <rPh sb="65" eb="67">
      <t>カイシ</t>
    </rPh>
    <rPh sb="67" eb="69">
      <t>トウショ</t>
    </rPh>
    <rPh sb="69" eb="71">
      <t>セイビ</t>
    </rPh>
    <rPh sb="74" eb="76">
      <t>カンロ</t>
    </rPh>
    <rPh sb="77" eb="79">
      <t>ホウテイ</t>
    </rPh>
    <rPh sb="79" eb="81">
      <t>タイヨウ</t>
    </rPh>
    <rPh sb="81" eb="83">
      <t>ネンスウ</t>
    </rPh>
    <rPh sb="84" eb="85">
      <t>コ</t>
    </rPh>
    <rPh sb="90" eb="92">
      <t>ヘイセイ</t>
    </rPh>
    <rPh sb="94" eb="95">
      <t>ネン</t>
    </rPh>
    <rPh sb="95" eb="96">
      <t>ド</t>
    </rPh>
    <rPh sb="96" eb="98">
      <t>イコウ</t>
    </rPh>
    <rPh sb="112" eb="114">
      <t>カンロ</t>
    </rPh>
    <rPh sb="114" eb="116">
      <t>コウシン</t>
    </rPh>
    <rPh sb="116" eb="117">
      <t>リツ</t>
    </rPh>
    <rPh sb="119" eb="121">
      <t>キンネン</t>
    </rPh>
    <rPh sb="121" eb="123">
      <t>カンロ</t>
    </rPh>
    <rPh sb="124" eb="126">
      <t>コウシン</t>
    </rPh>
    <rPh sb="127" eb="12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</si>
</sst>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58.69</c:v>
                </c:pt>
                <c:pt idx="1">
                  <c:v>61.03</c:v>
                </c:pt>
                <c:pt idx="2">
                  <c:v>63.55</c:v>
                </c:pt>
                <c:pt idx="3">
                  <c:v>66.05</c:v>
                </c:pt>
                <c:pt idx="4">
                  <c:v>68.42</c:v>
                </c:pt>
              </c:numCache>
            </c:numRef>
          </c:val>
          <c:extLst>
            <c:ext xmlns:c16="http://schemas.microsoft.com/office/drawing/2014/chart" uri="{C3380CC4-5D6E-409C-BE32-E72D297353CC}">
              <c16:uniqueId val="{00000000-9AC8-4E3A-8CAD-7097B66085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9AC8-4E3A-8CAD-7097B66085E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B3-4658-8ED9-9C065BCFE72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52B3-4658-8ED9-9C065BCFE72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104.68</c:v>
                </c:pt>
                <c:pt idx="1">
                  <c:v>100.63</c:v>
                </c:pt>
                <c:pt idx="2">
                  <c:v>103.73</c:v>
                </c:pt>
                <c:pt idx="3">
                  <c:v>105.44</c:v>
                </c:pt>
                <c:pt idx="4">
                  <c:v>102.6</c:v>
                </c:pt>
              </c:numCache>
            </c:numRef>
          </c:val>
          <c:extLst>
            <c:ext xmlns:c16="http://schemas.microsoft.com/office/drawing/2014/chart" uri="{C3380CC4-5D6E-409C-BE32-E72D297353CC}">
              <c16:uniqueId val="{00000000-23B5-4505-BEF6-088EFA57B0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23B5-4505-BEF6-088EFA57B09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7.95</c:v>
                </c:pt>
                <c:pt idx="3">
                  <c:v>90.76</c:v>
                </c:pt>
                <c:pt idx="4">
                  <c:v>90.76</c:v>
                </c:pt>
              </c:numCache>
            </c:numRef>
          </c:val>
          <c:extLst>
            <c:ext xmlns:c16="http://schemas.microsoft.com/office/drawing/2014/chart" uri="{C3380CC4-5D6E-409C-BE32-E72D297353CC}">
              <c16:uniqueId val="{00000000-6866-4669-BF2A-5CB6F58177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6866-4669-BF2A-5CB6F581774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88-4FD8-AF0E-2123B1F6AE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2588-4FD8-AF0E-2123B1F6AEC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839.62</c:v>
                </c:pt>
                <c:pt idx="1">
                  <c:v>1170.83</c:v>
                </c:pt>
                <c:pt idx="2">
                  <c:v>1415.55</c:v>
                </c:pt>
                <c:pt idx="3">
                  <c:v>1739.19</c:v>
                </c:pt>
                <c:pt idx="4">
                  <c:v>2019.58</c:v>
                </c:pt>
              </c:numCache>
            </c:numRef>
          </c:val>
          <c:extLst>
            <c:ext xmlns:c16="http://schemas.microsoft.com/office/drawing/2014/chart" uri="{C3380CC4-5D6E-409C-BE32-E72D297353CC}">
              <c16:uniqueId val="{00000000-CC10-4290-9EBB-4878BD8C4B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CC10-4290-9EBB-4878BD8C4B4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86.7</c:v>
                </c:pt>
                <c:pt idx="1">
                  <c:v>85.71</c:v>
                </c:pt>
                <c:pt idx="2">
                  <c:v>79.25</c:v>
                </c:pt>
                <c:pt idx="3">
                  <c:v>75.08</c:v>
                </c:pt>
                <c:pt idx="4">
                  <c:v>71.89</c:v>
                </c:pt>
              </c:numCache>
            </c:numRef>
          </c:val>
          <c:extLst>
            <c:ext xmlns:c16="http://schemas.microsoft.com/office/drawing/2014/chart" uri="{C3380CC4-5D6E-409C-BE32-E72D297353CC}">
              <c16:uniqueId val="{00000000-0D2C-4E17-97FC-6FE9F336526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0D2C-4E17-97FC-6FE9F336526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105.03</c:v>
                </c:pt>
                <c:pt idx="1">
                  <c:v>100.63</c:v>
                </c:pt>
                <c:pt idx="2">
                  <c:v>104.02</c:v>
                </c:pt>
                <c:pt idx="3">
                  <c:v>105.91</c:v>
                </c:pt>
                <c:pt idx="4">
                  <c:v>102.81</c:v>
                </c:pt>
              </c:numCache>
            </c:numRef>
          </c:val>
          <c:extLst>
            <c:ext xmlns:c16="http://schemas.microsoft.com/office/drawing/2014/chart" uri="{C3380CC4-5D6E-409C-BE32-E72D297353CC}">
              <c16:uniqueId val="{00000000-9EDB-416E-B41E-72D1AA7CF7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9EDB-416E-B41E-72D1AA7CF77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18.09</c:v>
                </c:pt>
                <c:pt idx="1">
                  <c:v>18.88</c:v>
                </c:pt>
                <c:pt idx="2">
                  <c:v>18.260000000000002</c:v>
                </c:pt>
                <c:pt idx="3">
                  <c:v>17.940000000000001</c:v>
                </c:pt>
                <c:pt idx="4">
                  <c:v>18.48</c:v>
                </c:pt>
              </c:numCache>
            </c:numRef>
          </c:val>
          <c:extLst>
            <c:ext xmlns:c16="http://schemas.microsoft.com/office/drawing/2014/chart" uri="{C3380CC4-5D6E-409C-BE32-E72D297353CC}">
              <c16:uniqueId val="{00000000-E392-4F4B-86C7-0721C16AD8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E392-4F4B-86C7-0721C16AD8C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30.41</c:v>
                </c:pt>
                <c:pt idx="1">
                  <c:v>30.6</c:v>
                </c:pt>
                <c:pt idx="2">
                  <c:v>30.26</c:v>
                </c:pt>
                <c:pt idx="3">
                  <c:v>29.55</c:v>
                </c:pt>
                <c:pt idx="4">
                  <c:v>29.15</c:v>
                </c:pt>
              </c:numCache>
            </c:numRef>
          </c:val>
          <c:extLst>
            <c:ext xmlns:c16="http://schemas.microsoft.com/office/drawing/2014/chart" uri="{C3380CC4-5D6E-409C-BE32-E72D297353CC}">
              <c16:uniqueId val="{00000000-AE48-4582-B5A3-C6F92E93DD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AE48-4582-B5A3-C6F92E93DD8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59.49</c:v>
                </c:pt>
                <c:pt idx="1">
                  <c:v>57.33</c:v>
                </c:pt>
                <c:pt idx="2">
                  <c:v>59.23</c:v>
                </c:pt>
                <c:pt idx="3">
                  <c:v>59.34</c:v>
                </c:pt>
                <c:pt idx="4">
                  <c:v>58.65</c:v>
                </c:pt>
              </c:numCache>
            </c:numRef>
          </c:val>
          <c:extLst>
            <c:ext xmlns:c16="http://schemas.microsoft.com/office/drawing/2014/chart" uri="{C3380CC4-5D6E-409C-BE32-E72D297353CC}">
              <c16:uniqueId val="{00000000-7F03-421E-A01E-E52FEE9387C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7F03-421E-A01E-E52FEE9387C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BZ34" zoomScale="85" zoomScaleNormal="85"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北海道　釧路市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15000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4372</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91.1</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4</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8798</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79" t="s">
        <v>107</v>
      </c>
      <c r="SN16" s="80"/>
      <c r="SO16" s="80"/>
      <c r="SP16" s="80"/>
      <c r="SQ16" s="80"/>
      <c r="SR16" s="80"/>
      <c r="SS16" s="80"/>
      <c r="ST16" s="80"/>
      <c r="SU16" s="80"/>
      <c r="SV16" s="80"/>
      <c r="SW16" s="80"/>
      <c r="SX16" s="80"/>
      <c r="SY16" s="80"/>
      <c r="SZ16" s="80"/>
      <c r="TA16" s="81"/>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79"/>
      <c r="SN17" s="80"/>
      <c r="SO17" s="80"/>
      <c r="SP17" s="80"/>
      <c r="SQ17" s="80"/>
      <c r="SR17" s="80"/>
      <c r="SS17" s="80"/>
      <c r="ST17" s="80"/>
      <c r="SU17" s="80"/>
      <c r="SV17" s="80"/>
      <c r="SW17" s="80"/>
      <c r="SX17" s="80"/>
      <c r="SY17" s="80"/>
      <c r="SZ17" s="80"/>
      <c r="TA17" s="81"/>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79"/>
      <c r="SN18" s="80"/>
      <c r="SO18" s="80"/>
      <c r="SP18" s="80"/>
      <c r="SQ18" s="80"/>
      <c r="SR18" s="80"/>
      <c r="SS18" s="80"/>
      <c r="ST18" s="80"/>
      <c r="SU18" s="80"/>
      <c r="SV18" s="80"/>
      <c r="SW18" s="80"/>
      <c r="SX18" s="80"/>
      <c r="SY18" s="80"/>
      <c r="SZ18" s="80"/>
      <c r="TA18" s="81"/>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79"/>
      <c r="SN19" s="80"/>
      <c r="SO19" s="80"/>
      <c r="SP19" s="80"/>
      <c r="SQ19" s="80"/>
      <c r="SR19" s="80"/>
      <c r="SS19" s="80"/>
      <c r="ST19" s="80"/>
      <c r="SU19" s="80"/>
      <c r="SV19" s="80"/>
      <c r="SW19" s="80"/>
      <c r="SX19" s="80"/>
      <c r="SY19" s="80"/>
      <c r="SZ19" s="80"/>
      <c r="TA19" s="81"/>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79"/>
      <c r="SN20" s="80"/>
      <c r="SO20" s="80"/>
      <c r="SP20" s="80"/>
      <c r="SQ20" s="80"/>
      <c r="SR20" s="80"/>
      <c r="SS20" s="80"/>
      <c r="ST20" s="80"/>
      <c r="SU20" s="80"/>
      <c r="SV20" s="80"/>
      <c r="SW20" s="80"/>
      <c r="SX20" s="80"/>
      <c r="SY20" s="80"/>
      <c r="SZ20" s="80"/>
      <c r="TA20" s="81"/>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79"/>
      <c r="SN21" s="80"/>
      <c r="SO21" s="80"/>
      <c r="SP21" s="80"/>
      <c r="SQ21" s="80"/>
      <c r="SR21" s="80"/>
      <c r="SS21" s="80"/>
      <c r="ST21" s="80"/>
      <c r="SU21" s="80"/>
      <c r="SV21" s="80"/>
      <c r="SW21" s="80"/>
      <c r="SX21" s="80"/>
      <c r="SY21" s="80"/>
      <c r="SZ21" s="80"/>
      <c r="TA21" s="81"/>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79"/>
      <c r="SN22" s="80"/>
      <c r="SO22" s="80"/>
      <c r="SP22" s="80"/>
      <c r="SQ22" s="80"/>
      <c r="SR22" s="80"/>
      <c r="SS22" s="80"/>
      <c r="ST22" s="80"/>
      <c r="SU22" s="80"/>
      <c r="SV22" s="80"/>
      <c r="SW22" s="80"/>
      <c r="SX22" s="80"/>
      <c r="SY22" s="80"/>
      <c r="SZ22" s="80"/>
      <c r="TA22" s="81"/>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79"/>
      <c r="SN23" s="80"/>
      <c r="SO23" s="80"/>
      <c r="SP23" s="80"/>
      <c r="SQ23" s="80"/>
      <c r="SR23" s="80"/>
      <c r="SS23" s="80"/>
      <c r="ST23" s="80"/>
      <c r="SU23" s="80"/>
      <c r="SV23" s="80"/>
      <c r="SW23" s="80"/>
      <c r="SX23" s="80"/>
      <c r="SY23" s="80"/>
      <c r="SZ23" s="80"/>
      <c r="TA23" s="81"/>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79"/>
      <c r="SN24" s="80"/>
      <c r="SO24" s="80"/>
      <c r="SP24" s="80"/>
      <c r="SQ24" s="80"/>
      <c r="SR24" s="80"/>
      <c r="SS24" s="80"/>
      <c r="ST24" s="80"/>
      <c r="SU24" s="80"/>
      <c r="SV24" s="80"/>
      <c r="SW24" s="80"/>
      <c r="SX24" s="80"/>
      <c r="SY24" s="80"/>
      <c r="SZ24" s="80"/>
      <c r="TA24" s="81"/>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79"/>
      <c r="SN25" s="80"/>
      <c r="SO25" s="80"/>
      <c r="SP25" s="80"/>
      <c r="SQ25" s="80"/>
      <c r="SR25" s="80"/>
      <c r="SS25" s="80"/>
      <c r="ST25" s="80"/>
      <c r="SU25" s="80"/>
      <c r="SV25" s="80"/>
      <c r="SW25" s="80"/>
      <c r="SX25" s="80"/>
      <c r="SY25" s="80"/>
      <c r="SZ25" s="80"/>
      <c r="TA25" s="81"/>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79"/>
      <c r="SN26" s="80"/>
      <c r="SO26" s="80"/>
      <c r="SP26" s="80"/>
      <c r="SQ26" s="80"/>
      <c r="SR26" s="80"/>
      <c r="SS26" s="80"/>
      <c r="ST26" s="80"/>
      <c r="SU26" s="80"/>
      <c r="SV26" s="80"/>
      <c r="SW26" s="80"/>
      <c r="SX26" s="80"/>
      <c r="SY26" s="80"/>
      <c r="SZ26" s="80"/>
      <c r="TA26" s="81"/>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79"/>
      <c r="SN27" s="80"/>
      <c r="SO27" s="80"/>
      <c r="SP27" s="80"/>
      <c r="SQ27" s="80"/>
      <c r="SR27" s="80"/>
      <c r="SS27" s="80"/>
      <c r="ST27" s="80"/>
      <c r="SU27" s="80"/>
      <c r="SV27" s="80"/>
      <c r="SW27" s="80"/>
      <c r="SX27" s="80"/>
      <c r="SY27" s="80"/>
      <c r="SZ27" s="80"/>
      <c r="TA27" s="81"/>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79"/>
      <c r="SN28" s="80"/>
      <c r="SO28" s="80"/>
      <c r="SP28" s="80"/>
      <c r="SQ28" s="80"/>
      <c r="SR28" s="80"/>
      <c r="SS28" s="80"/>
      <c r="ST28" s="80"/>
      <c r="SU28" s="80"/>
      <c r="SV28" s="80"/>
      <c r="SW28" s="80"/>
      <c r="SX28" s="80"/>
      <c r="SY28" s="80"/>
      <c r="SZ28" s="80"/>
      <c r="TA28" s="81"/>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79"/>
      <c r="SN29" s="80"/>
      <c r="SO29" s="80"/>
      <c r="SP29" s="80"/>
      <c r="SQ29" s="80"/>
      <c r="SR29" s="80"/>
      <c r="SS29" s="80"/>
      <c r="ST29" s="80"/>
      <c r="SU29" s="80"/>
      <c r="SV29" s="80"/>
      <c r="SW29" s="80"/>
      <c r="SX29" s="80"/>
      <c r="SY29" s="80"/>
      <c r="SZ29" s="80"/>
      <c r="TA29" s="8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79"/>
      <c r="SN30" s="80"/>
      <c r="SO30" s="80"/>
      <c r="SP30" s="80"/>
      <c r="SQ30" s="80"/>
      <c r="SR30" s="80"/>
      <c r="SS30" s="80"/>
      <c r="ST30" s="80"/>
      <c r="SU30" s="80"/>
      <c r="SV30" s="80"/>
      <c r="SW30" s="80"/>
      <c r="SX30" s="80"/>
      <c r="SY30" s="80"/>
      <c r="SZ30" s="80"/>
      <c r="TA30" s="81"/>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79"/>
      <c r="SN31" s="80"/>
      <c r="SO31" s="80"/>
      <c r="SP31" s="80"/>
      <c r="SQ31" s="80"/>
      <c r="SR31" s="80"/>
      <c r="SS31" s="80"/>
      <c r="ST31" s="80"/>
      <c r="SU31" s="80"/>
      <c r="SV31" s="80"/>
      <c r="SW31" s="80"/>
      <c r="SX31" s="80"/>
      <c r="SY31" s="80"/>
      <c r="SZ31" s="80"/>
      <c r="TA31" s="81"/>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104.68</v>
      </c>
      <c r="Y32" s="106"/>
      <c r="Z32" s="106"/>
      <c r="AA32" s="106"/>
      <c r="AB32" s="106"/>
      <c r="AC32" s="106"/>
      <c r="AD32" s="106"/>
      <c r="AE32" s="106"/>
      <c r="AF32" s="106"/>
      <c r="AG32" s="106"/>
      <c r="AH32" s="106"/>
      <c r="AI32" s="106"/>
      <c r="AJ32" s="106"/>
      <c r="AK32" s="106"/>
      <c r="AL32" s="106"/>
      <c r="AM32" s="106"/>
      <c r="AN32" s="106"/>
      <c r="AO32" s="106"/>
      <c r="AP32" s="106"/>
      <c r="AQ32" s="107"/>
      <c r="AR32" s="105">
        <f>データ!U6</f>
        <v>100.63</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103.73</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105.44</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102.6</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839.62</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1170.83</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1415.55</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1739.19</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2019.58</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86.7</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85.71</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79.25</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75.08</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71.89</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79"/>
      <c r="SN32" s="80"/>
      <c r="SO32" s="80"/>
      <c r="SP32" s="80"/>
      <c r="SQ32" s="80"/>
      <c r="SR32" s="80"/>
      <c r="SS32" s="80"/>
      <c r="ST32" s="80"/>
      <c r="SU32" s="80"/>
      <c r="SV32" s="80"/>
      <c r="SW32" s="80"/>
      <c r="SX32" s="80"/>
      <c r="SY32" s="80"/>
      <c r="SZ32" s="80"/>
      <c r="TA32" s="81"/>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109.6</v>
      </c>
      <c r="Y33" s="106"/>
      <c r="Z33" s="106"/>
      <c r="AA33" s="106"/>
      <c r="AB33" s="106"/>
      <c r="AC33" s="106"/>
      <c r="AD33" s="106"/>
      <c r="AE33" s="106"/>
      <c r="AF33" s="106"/>
      <c r="AG33" s="106"/>
      <c r="AH33" s="106"/>
      <c r="AI33" s="106"/>
      <c r="AJ33" s="106"/>
      <c r="AK33" s="106"/>
      <c r="AL33" s="106"/>
      <c r="AM33" s="106"/>
      <c r="AN33" s="106"/>
      <c r="AO33" s="106"/>
      <c r="AP33" s="106"/>
      <c r="AQ33" s="107"/>
      <c r="AR33" s="105">
        <f>データ!Z6</f>
        <v>108.74</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85.38</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86.84</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654.62</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619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587.77</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552.4</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79"/>
      <c r="SN33" s="80"/>
      <c r="SO33" s="80"/>
      <c r="SP33" s="80"/>
      <c r="SQ33" s="80"/>
      <c r="SR33" s="80"/>
      <c r="SS33" s="80"/>
      <c r="ST33" s="80"/>
      <c r="SU33" s="80"/>
      <c r="SV33" s="80"/>
      <c r="SW33" s="80"/>
      <c r="SX33" s="80"/>
      <c r="SY33" s="80"/>
      <c r="SZ33" s="80"/>
      <c r="TA33" s="81"/>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79"/>
      <c r="SN34" s="80"/>
      <c r="SO34" s="80"/>
      <c r="SP34" s="80"/>
      <c r="SQ34" s="80"/>
      <c r="SR34" s="80"/>
      <c r="SS34" s="80"/>
      <c r="ST34" s="80"/>
      <c r="SU34" s="80"/>
      <c r="SV34" s="80"/>
      <c r="SW34" s="80"/>
      <c r="SX34" s="80"/>
      <c r="SY34" s="80"/>
      <c r="SZ34" s="80"/>
      <c r="TA34" s="8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79"/>
      <c r="SN35" s="80"/>
      <c r="SO35" s="80"/>
      <c r="SP35" s="80"/>
      <c r="SQ35" s="80"/>
      <c r="SR35" s="80"/>
      <c r="SS35" s="80"/>
      <c r="ST35" s="80"/>
      <c r="SU35" s="80"/>
      <c r="SV35" s="80"/>
      <c r="SW35" s="80"/>
      <c r="SX35" s="80"/>
      <c r="SY35" s="80"/>
      <c r="SZ35" s="80"/>
      <c r="TA35" s="8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79"/>
      <c r="SN36" s="80"/>
      <c r="SO36" s="80"/>
      <c r="SP36" s="80"/>
      <c r="SQ36" s="80"/>
      <c r="SR36" s="80"/>
      <c r="SS36" s="80"/>
      <c r="ST36" s="80"/>
      <c r="SU36" s="80"/>
      <c r="SV36" s="80"/>
      <c r="SW36" s="80"/>
      <c r="SX36" s="80"/>
      <c r="SY36" s="80"/>
      <c r="SZ36" s="80"/>
      <c r="TA36" s="8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79"/>
      <c r="SN37" s="80"/>
      <c r="SO37" s="80"/>
      <c r="SP37" s="80"/>
      <c r="SQ37" s="80"/>
      <c r="SR37" s="80"/>
      <c r="SS37" s="80"/>
      <c r="ST37" s="80"/>
      <c r="SU37" s="80"/>
      <c r="SV37" s="80"/>
      <c r="SW37" s="80"/>
      <c r="SX37" s="80"/>
      <c r="SY37" s="80"/>
      <c r="SZ37" s="80"/>
      <c r="TA37" s="8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79"/>
      <c r="SN38" s="80"/>
      <c r="SO38" s="80"/>
      <c r="SP38" s="80"/>
      <c r="SQ38" s="80"/>
      <c r="SR38" s="80"/>
      <c r="SS38" s="80"/>
      <c r="ST38" s="80"/>
      <c r="SU38" s="80"/>
      <c r="SV38" s="80"/>
      <c r="SW38" s="80"/>
      <c r="SX38" s="80"/>
      <c r="SY38" s="80"/>
      <c r="SZ38" s="80"/>
      <c r="TA38" s="8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79"/>
      <c r="SN39" s="80"/>
      <c r="SO39" s="80"/>
      <c r="SP39" s="80"/>
      <c r="SQ39" s="80"/>
      <c r="SR39" s="80"/>
      <c r="SS39" s="80"/>
      <c r="ST39" s="80"/>
      <c r="SU39" s="80"/>
      <c r="SV39" s="80"/>
      <c r="SW39" s="80"/>
      <c r="SX39" s="80"/>
      <c r="SY39" s="80"/>
      <c r="SZ39" s="80"/>
      <c r="TA39" s="81"/>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79"/>
      <c r="SN40" s="80"/>
      <c r="SO40" s="80"/>
      <c r="SP40" s="80"/>
      <c r="SQ40" s="80"/>
      <c r="SR40" s="80"/>
      <c r="SS40" s="80"/>
      <c r="ST40" s="80"/>
      <c r="SU40" s="80"/>
      <c r="SV40" s="80"/>
      <c r="SW40" s="80"/>
      <c r="SX40" s="80"/>
      <c r="SY40" s="80"/>
      <c r="SZ40" s="80"/>
      <c r="TA40" s="81"/>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79"/>
      <c r="SN41" s="80"/>
      <c r="SO41" s="80"/>
      <c r="SP41" s="80"/>
      <c r="SQ41" s="80"/>
      <c r="SR41" s="80"/>
      <c r="SS41" s="80"/>
      <c r="ST41" s="80"/>
      <c r="SU41" s="80"/>
      <c r="SV41" s="80"/>
      <c r="SW41" s="80"/>
      <c r="SX41" s="80"/>
      <c r="SY41" s="80"/>
      <c r="SZ41" s="80"/>
      <c r="TA41" s="81"/>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79"/>
      <c r="SN42" s="80"/>
      <c r="SO42" s="80"/>
      <c r="SP42" s="80"/>
      <c r="SQ42" s="80"/>
      <c r="SR42" s="80"/>
      <c r="SS42" s="80"/>
      <c r="ST42" s="80"/>
      <c r="SU42" s="80"/>
      <c r="SV42" s="80"/>
      <c r="SW42" s="80"/>
      <c r="SX42" s="80"/>
      <c r="SY42" s="80"/>
      <c r="SZ42" s="80"/>
      <c r="TA42" s="81"/>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79"/>
      <c r="SN43" s="80"/>
      <c r="SO43" s="80"/>
      <c r="SP43" s="80"/>
      <c r="SQ43" s="80"/>
      <c r="SR43" s="80"/>
      <c r="SS43" s="80"/>
      <c r="ST43" s="80"/>
      <c r="SU43" s="80"/>
      <c r="SV43" s="80"/>
      <c r="SW43" s="80"/>
      <c r="SX43" s="80"/>
      <c r="SY43" s="80"/>
      <c r="SZ43" s="80"/>
      <c r="TA43" s="81"/>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79"/>
      <c r="SN44" s="80"/>
      <c r="SO44" s="80"/>
      <c r="SP44" s="80"/>
      <c r="SQ44" s="80"/>
      <c r="SR44" s="80"/>
      <c r="SS44" s="80"/>
      <c r="ST44" s="80"/>
      <c r="SU44" s="80"/>
      <c r="SV44" s="80"/>
      <c r="SW44" s="80"/>
      <c r="SX44" s="80"/>
      <c r="SY44" s="80"/>
      <c r="SZ44" s="80"/>
      <c r="TA44" s="81"/>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2"/>
      <c r="SN45" s="83"/>
      <c r="SO45" s="83"/>
      <c r="SP45" s="83"/>
      <c r="SQ45" s="83"/>
      <c r="SR45" s="83"/>
      <c r="SS45" s="83"/>
      <c r="ST45" s="83"/>
      <c r="SU45" s="83"/>
      <c r="SV45" s="83"/>
      <c r="SW45" s="83"/>
      <c r="SX45" s="83"/>
      <c r="SY45" s="83"/>
      <c r="SZ45" s="83"/>
      <c r="TA45" s="84"/>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79" t="s">
        <v>108</v>
      </c>
      <c r="SN48" s="80"/>
      <c r="SO48" s="80"/>
      <c r="SP48" s="80"/>
      <c r="SQ48" s="80"/>
      <c r="SR48" s="80"/>
      <c r="SS48" s="80"/>
      <c r="ST48" s="80"/>
      <c r="SU48" s="80"/>
      <c r="SV48" s="80"/>
      <c r="SW48" s="80"/>
      <c r="SX48" s="80"/>
      <c r="SY48" s="80"/>
      <c r="SZ48" s="80"/>
      <c r="TA48" s="81"/>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79"/>
      <c r="SN49" s="80"/>
      <c r="SO49" s="80"/>
      <c r="SP49" s="80"/>
      <c r="SQ49" s="80"/>
      <c r="SR49" s="80"/>
      <c r="SS49" s="80"/>
      <c r="ST49" s="80"/>
      <c r="SU49" s="80"/>
      <c r="SV49" s="80"/>
      <c r="SW49" s="80"/>
      <c r="SX49" s="80"/>
      <c r="SY49" s="80"/>
      <c r="SZ49" s="80"/>
      <c r="TA49" s="81"/>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79"/>
      <c r="SN50" s="80"/>
      <c r="SO50" s="80"/>
      <c r="SP50" s="80"/>
      <c r="SQ50" s="80"/>
      <c r="SR50" s="80"/>
      <c r="SS50" s="80"/>
      <c r="ST50" s="80"/>
      <c r="SU50" s="80"/>
      <c r="SV50" s="80"/>
      <c r="SW50" s="80"/>
      <c r="SX50" s="80"/>
      <c r="SY50" s="80"/>
      <c r="SZ50" s="80"/>
      <c r="TA50" s="81"/>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79"/>
      <c r="SN51" s="80"/>
      <c r="SO51" s="80"/>
      <c r="SP51" s="80"/>
      <c r="SQ51" s="80"/>
      <c r="SR51" s="80"/>
      <c r="SS51" s="80"/>
      <c r="ST51" s="80"/>
      <c r="SU51" s="80"/>
      <c r="SV51" s="80"/>
      <c r="SW51" s="80"/>
      <c r="SX51" s="80"/>
      <c r="SY51" s="80"/>
      <c r="SZ51" s="80"/>
      <c r="TA51" s="81"/>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79"/>
      <c r="SN52" s="80"/>
      <c r="SO52" s="80"/>
      <c r="SP52" s="80"/>
      <c r="SQ52" s="80"/>
      <c r="SR52" s="80"/>
      <c r="SS52" s="80"/>
      <c r="ST52" s="80"/>
      <c r="SU52" s="80"/>
      <c r="SV52" s="80"/>
      <c r="SW52" s="80"/>
      <c r="SX52" s="80"/>
      <c r="SY52" s="80"/>
      <c r="SZ52" s="80"/>
      <c r="TA52" s="8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79"/>
      <c r="SN53" s="80"/>
      <c r="SO53" s="80"/>
      <c r="SP53" s="80"/>
      <c r="SQ53" s="80"/>
      <c r="SR53" s="80"/>
      <c r="SS53" s="80"/>
      <c r="ST53" s="80"/>
      <c r="SU53" s="80"/>
      <c r="SV53" s="80"/>
      <c r="SW53" s="80"/>
      <c r="SX53" s="80"/>
      <c r="SY53" s="80"/>
      <c r="SZ53" s="80"/>
      <c r="TA53" s="81"/>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79"/>
      <c r="SN54" s="80"/>
      <c r="SO54" s="80"/>
      <c r="SP54" s="80"/>
      <c r="SQ54" s="80"/>
      <c r="SR54" s="80"/>
      <c r="SS54" s="80"/>
      <c r="ST54" s="80"/>
      <c r="SU54" s="80"/>
      <c r="SV54" s="80"/>
      <c r="SW54" s="80"/>
      <c r="SX54" s="80"/>
      <c r="SY54" s="80"/>
      <c r="SZ54" s="80"/>
      <c r="TA54" s="81"/>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105.03</v>
      </c>
      <c r="Y55" s="106"/>
      <c r="Z55" s="106"/>
      <c r="AA55" s="106"/>
      <c r="AB55" s="106"/>
      <c r="AC55" s="106"/>
      <c r="AD55" s="106"/>
      <c r="AE55" s="106"/>
      <c r="AF55" s="106"/>
      <c r="AG55" s="106"/>
      <c r="AH55" s="106"/>
      <c r="AI55" s="106"/>
      <c r="AJ55" s="106"/>
      <c r="AK55" s="106"/>
      <c r="AL55" s="106"/>
      <c r="AM55" s="106"/>
      <c r="AN55" s="106"/>
      <c r="AO55" s="106"/>
      <c r="AP55" s="106"/>
      <c r="AQ55" s="107"/>
      <c r="AR55" s="105">
        <f>データ!BM6</f>
        <v>100.63</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104.02</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105.91</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102.81</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18.09</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18.88</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18.260000000000002</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17.940000000000001</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18.48</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30.41</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30.6</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30.26</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29.55</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29.15</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59.49</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57.33</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59.23</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59.34</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58.65</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79"/>
      <c r="SN55" s="80"/>
      <c r="SO55" s="80"/>
      <c r="SP55" s="80"/>
      <c r="SQ55" s="80"/>
      <c r="SR55" s="80"/>
      <c r="SS55" s="80"/>
      <c r="ST55" s="80"/>
      <c r="SU55" s="80"/>
      <c r="SV55" s="80"/>
      <c r="SW55" s="80"/>
      <c r="SX55" s="80"/>
      <c r="SY55" s="80"/>
      <c r="SZ55" s="80"/>
      <c r="TA55" s="81"/>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89.26</v>
      </c>
      <c r="Y56" s="106"/>
      <c r="Z56" s="106"/>
      <c r="AA56" s="106"/>
      <c r="AB56" s="106"/>
      <c r="AC56" s="106"/>
      <c r="AD56" s="106"/>
      <c r="AE56" s="106"/>
      <c r="AF56" s="106"/>
      <c r="AG56" s="106"/>
      <c r="AH56" s="106"/>
      <c r="AI56" s="106"/>
      <c r="AJ56" s="106"/>
      <c r="AK56" s="106"/>
      <c r="AL56" s="106"/>
      <c r="AM56" s="106"/>
      <c r="AN56" s="106"/>
      <c r="AO56" s="106"/>
      <c r="AP56" s="106"/>
      <c r="AQ56" s="107"/>
      <c r="AR56" s="105">
        <f>データ!BR6</f>
        <v>90.99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34.57</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34.1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42.48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42.43</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61.29</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61.07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79"/>
      <c r="SN56" s="80"/>
      <c r="SO56" s="80"/>
      <c r="SP56" s="80"/>
      <c r="SQ56" s="80"/>
      <c r="SR56" s="80"/>
      <c r="SS56" s="80"/>
      <c r="ST56" s="80"/>
      <c r="SU56" s="80"/>
      <c r="SV56" s="80"/>
      <c r="SW56" s="80"/>
      <c r="SX56" s="80"/>
      <c r="SY56" s="80"/>
      <c r="SZ56" s="80"/>
      <c r="TA56" s="81"/>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79"/>
      <c r="SN57" s="80"/>
      <c r="SO57" s="80"/>
      <c r="SP57" s="80"/>
      <c r="SQ57" s="80"/>
      <c r="SR57" s="80"/>
      <c r="SS57" s="80"/>
      <c r="ST57" s="80"/>
      <c r="SU57" s="80"/>
      <c r="SV57" s="80"/>
      <c r="SW57" s="80"/>
      <c r="SX57" s="80"/>
      <c r="SY57" s="80"/>
      <c r="SZ57" s="80"/>
      <c r="TA57" s="8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79"/>
      <c r="SN58" s="80"/>
      <c r="SO58" s="80"/>
      <c r="SP58" s="80"/>
      <c r="SQ58" s="80"/>
      <c r="SR58" s="80"/>
      <c r="SS58" s="80"/>
      <c r="ST58" s="80"/>
      <c r="SU58" s="80"/>
      <c r="SV58" s="80"/>
      <c r="SW58" s="80"/>
      <c r="SX58" s="80"/>
      <c r="SY58" s="80"/>
      <c r="SZ58" s="80"/>
      <c r="TA58" s="8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79"/>
      <c r="SN59" s="80"/>
      <c r="SO59" s="80"/>
      <c r="SP59" s="80"/>
      <c r="SQ59" s="80"/>
      <c r="SR59" s="80"/>
      <c r="SS59" s="80"/>
      <c r="ST59" s="80"/>
      <c r="SU59" s="80"/>
      <c r="SV59" s="80"/>
      <c r="SW59" s="80"/>
      <c r="SX59" s="80"/>
      <c r="SY59" s="80"/>
      <c r="SZ59" s="80"/>
      <c r="TA59" s="8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79"/>
      <c r="SN60" s="80"/>
      <c r="SO60" s="80"/>
      <c r="SP60" s="80"/>
      <c r="SQ60" s="80"/>
      <c r="SR60" s="80"/>
      <c r="SS60" s="80"/>
      <c r="ST60" s="80"/>
      <c r="SU60" s="80"/>
      <c r="SV60" s="80"/>
      <c r="SW60" s="80"/>
      <c r="SX60" s="80"/>
      <c r="SY60" s="80"/>
      <c r="SZ60" s="80"/>
      <c r="TA60" s="8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79"/>
      <c r="SN61" s="80"/>
      <c r="SO61" s="80"/>
      <c r="SP61" s="80"/>
      <c r="SQ61" s="80"/>
      <c r="SR61" s="80"/>
      <c r="SS61" s="80"/>
      <c r="ST61" s="80"/>
      <c r="SU61" s="80"/>
      <c r="SV61" s="80"/>
      <c r="SW61" s="80"/>
      <c r="SX61" s="80"/>
      <c r="SY61" s="80"/>
      <c r="SZ61" s="80"/>
      <c r="TA61" s="81"/>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79"/>
      <c r="SN62" s="80"/>
      <c r="SO62" s="80"/>
      <c r="SP62" s="80"/>
      <c r="SQ62" s="80"/>
      <c r="SR62" s="80"/>
      <c r="SS62" s="80"/>
      <c r="ST62" s="80"/>
      <c r="SU62" s="80"/>
      <c r="SV62" s="80"/>
      <c r="SW62" s="80"/>
      <c r="SX62" s="80"/>
      <c r="SY62" s="80"/>
      <c r="SZ62" s="80"/>
      <c r="TA62" s="81"/>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79"/>
      <c r="SN63" s="80"/>
      <c r="SO63" s="80"/>
      <c r="SP63" s="80"/>
      <c r="SQ63" s="80"/>
      <c r="SR63" s="80"/>
      <c r="SS63" s="80"/>
      <c r="ST63" s="80"/>
      <c r="SU63" s="80"/>
      <c r="SV63" s="80"/>
      <c r="SW63" s="80"/>
      <c r="SX63" s="80"/>
      <c r="SY63" s="80"/>
      <c r="SZ63" s="80"/>
      <c r="TA63" s="8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79"/>
      <c r="SN64" s="80"/>
      <c r="SO64" s="80"/>
      <c r="SP64" s="80"/>
      <c r="SQ64" s="80"/>
      <c r="SR64" s="80"/>
      <c r="SS64" s="80"/>
      <c r="ST64" s="80"/>
      <c r="SU64" s="80"/>
      <c r="SV64" s="80"/>
      <c r="SW64" s="80"/>
      <c r="SX64" s="80"/>
      <c r="SY64" s="80"/>
      <c r="SZ64" s="80"/>
      <c r="TA64" s="81"/>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2"/>
      <c r="SN65" s="83"/>
      <c r="SO65" s="83"/>
      <c r="SP65" s="83"/>
      <c r="SQ65" s="83"/>
      <c r="SR65" s="83"/>
      <c r="SS65" s="83"/>
      <c r="ST65" s="83"/>
      <c r="SU65" s="83"/>
      <c r="SV65" s="83"/>
      <c r="SW65" s="83"/>
      <c r="SX65" s="83"/>
      <c r="SY65" s="83"/>
      <c r="SZ65" s="83"/>
      <c r="TA65" s="84"/>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106</v>
      </c>
      <c r="SN68" s="80"/>
      <c r="SO68" s="80"/>
      <c r="SP68" s="80"/>
      <c r="SQ68" s="80"/>
      <c r="SR68" s="80"/>
      <c r="SS68" s="80"/>
      <c r="ST68" s="80"/>
      <c r="SU68" s="80"/>
      <c r="SV68" s="80"/>
      <c r="SW68" s="80"/>
      <c r="SX68" s="80"/>
      <c r="SY68" s="80"/>
      <c r="SZ68" s="80"/>
      <c r="TA68" s="81"/>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x14ac:dyDescent="0.15">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58.69</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61.03</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63.55</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66.05</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68.42</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0</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0</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7.95</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90.76</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90.76</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48.15</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49.38</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51.15</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52.15</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52.21</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19.010000000000002</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14.92</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20.8</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29.43</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32.03</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0.45</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2.36</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0.11</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0.11</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0.11</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37</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38</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kuyTwUoOZfRvLYm2DgsmGKPKS7YYa6gbRS4nYEHWbj/5IiINfj7XNGBOLmHxzIxe4LDF9lkCzdzuCsX0SPSGlg==" saltValue="gPW7+VFawmakf0kbj2+DN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104.68</v>
      </c>
      <c r="U6" s="52">
        <f>U7</f>
        <v>100.63</v>
      </c>
      <c r="V6" s="52">
        <f>V7</f>
        <v>103.73</v>
      </c>
      <c r="W6" s="52">
        <f>W7</f>
        <v>105.44</v>
      </c>
      <c r="X6" s="52">
        <f t="shared" si="3"/>
        <v>102.6</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839.62</v>
      </c>
      <c r="AQ6" s="52">
        <f>AQ7</f>
        <v>1170.83</v>
      </c>
      <c r="AR6" s="52">
        <f>AR7</f>
        <v>1415.55</v>
      </c>
      <c r="AS6" s="52">
        <f>AS7</f>
        <v>1739.19</v>
      </c>
      <c r="AT6" s="52">
        <f t="shared" si="3"/>
        <v>2019.58</v>
      </c>
      <c r="AU6" s="52">
        <f t="shared" si="3"/>
        <v>654.62</v>
      </c>
      <c r="AV6" s="52">
        <f t="shared" si="3"/>
        <v>619</v>
      </c>
      <c r="AW6" s="52">
        <f t="shared" si="3"/>
        <v>688.41</v>
      </c>
      <c r="AX6" s="52">
        <f t="shared" si="3"/>
        <v>649.91999999999996</v>
      </c>
      <c r="AY6" s="52">
        <f t="shared" si="3"/>
        <v>680.22</v>
      </c>
      <c r="AZ6" s="50" t="str">
        <f>IF(AZ7="-","【-】","【"&amp;SUBSTITUTE(TEXT(AZ7,"#,##0.00"),"-","△")&amp;"】")</f>
        <v>【450.05】</v>
      </c>
      <c r="BA6" s="52">
        <f t="shared" si="3"/>
        <v>86.7</v>
      </c>
      <c r="BB6" s="52">
        <f>BB7</f>
        <v>85.71</v>
      </c>
      <c r="BC6" s="52">
        <f>BC7</f>
        <v>79.25</v>
      </c>
      <c r="BD6" s="52">
        <f>BD7</f>
        <v>75.08</v>
      </c>
      <c r="BE6" s="52">
        <f t="shared" si="3"/>
        <v>71.89</v>
      </c>
      <c r="BF6" s="52">
        <f t="shared" si="3"/>
        <v>587.77</v>
      </c>
      <c r="BG6" s="52">
        <f t="shared" si="3"/>
        <v>552.4</v>
      </c>
      <c r="BH6" s="52">
        <f t="shared" si="3"/>
        <v>505.25</v>
      </c>
      <c r="BI6" s="52">
        <f t="shared" si="3"/>
        <v>531.53</v>
      </c>
      <c r="BJ6" s="52">
        <f t="shared" si="3"/>
        <v>504.73</v>
      </c>
      <c r="BK6" s="50" t="str">
        <f>IF(BK7="-","【-】","【"&amp;SUBSTITUTE(TEXT(BK7,"#,##0.00"),"-","△")&amp;"】")</f>
        <v>【246.04】</v>
      </c>
      <c r="BL6" s="52">
        <f t="shared" si="3"/>
        <v>105.03</v>
      </c>
      <c r="BM6" s="52">
        <f>BM7</f>
        <v>100.63</v>
      </c>
      <c r="BN6" s="52">
        <f>BN7</f>
        <v>104.02</v>
      </c>
      <c r="BO6" s="52">
        <f>BO7</f>
        <v>105.91</v>
      </c>
      <c r="BP6" s="52">
        <f t="shared" si="3"/>
        <v>102.81</v>
      </c>
      <c r="BQ6" s="52">
        <f t="shared" si="3"/>
        <v>89.26</v>
      </c>
      <c r="BR6" s="52">
        <f t="shared" si="3"/>
        <v>90.99</v>
      </c>
      <c r="BS6" s="52">
        <f t="shared" si="3"/>
        <v>93.58</v>
      </c>
      <c r="BT6" s="52">
        <f t="shared" si="3"/>
        <v>93.31</v>
      </c>
      <c r="BU6" s="52">
        <f t="shared" si="3"/>
        <v>92.2</v>
      </c>
      <c r="BV6" s="50" t="str">
        <f>IF(BV7="-","【-】","【"&amp;SUBSTITUTE(TEXT(BV7,"#,##0.00"),"-","△")&amp;"】")</f>
        <v>【114.16】</v>
      </c>
      <c r="BW6" s="52">
        <f t="shared" si="3"/>
        <v>18.09</v>
      </c>
      <c r="BX6" s="52">
        <f>BX7</f>
        <v>18.88</v>
      </c>
      <c r="BY6" s="52">
        <f>BY7</f>
        <v>18.260000000000002</v>
      </c>
      <c r="BZ6" s="52">
        <f>BZ7</f>
        <v>17.940000000000001</v>
      </c>
      <c r="CA6" s="52">
        <f t="shared" si="3"/>
        <v>18.48</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30.41</v>
      </c>
      <c r="CI6" s="52">
        <f>CI7</f>
        <v>30.6</v>
      </c>
      <c r="CJ6" s="52">
        <f>CJ7</f>
        <v>30.26</v>
      </c>
      <c r="CK6" s="52">
        <f>CK7</f>
        <v>29.55</v>
      </c>
      <c r="CL6" s="52">
        <f t="shared" si="5"/>
        <v>29.15</v>
      </c>
      <c r="CM6" s="52">
        <f t="shared" si="5"/>
        <v>42.48</v>
      </c>
      <c r="CN6" s="52">
        <f t="shared" si="5"/>
        <v>42.43</v>
      </c>
      <c r="CO6" s="52">
        <f t="shared" si="5"/>
        <v>43.12</v>
      </c>
      <c r="CP6" s="52">
        <f t="shared" si="5"/>
        <v>43.85</v>
      </c>
      <c r="CQ6" s="52">
        <f t="shared" si="5"/>
        <v>44.05</v>
      </c>
      <c r="CR6" s="50" t="str">
        <f>IF(CR7="-","【-】","【"&amp;SUBSTITUTE(TEXT(CR7,"#,##0.00"),"-","△")&amp;"】")</f>
        <v>【55.52】</v>
      </c>
      <c r="CS6" s="52">
        <f t="shared" ref="CS6:DB6" si="6">CS7</f>
        <v>59.49</v>
      </c>
      <c r="CT6" s="52">
        <f>CT7</f>
        <v>57.33</v>
      </c>
      <c r="CU6" s="52">
        <f>CU7</f>
        <v>59.23</v>
      </c>
      <c r="CV6" s="52">
        <f>CV7</f>
        <v>59.34</v>
      </c>
      <c r="CW6" s="52">
        <f t="shared" si="6"/>
        <v>58.65</v>
      </c>
      <c r="CX6" s="52">
        <f t="shared" si="6"/>
        <v>61.29</v>
      </c>
      <c r="CY6" s="52">
        <f t="shared" si="6"/>
        <v>61.07</v>
      </c>
      <c r="CZ6" s="52">
        <f t="shared" si="6"/>
        <v>61.62</v>
      </c>
      <c r="DA6" s="52">
        <f t="shared" si="6"/>
        <v>61.64</v>
      </c>
      <c r="DB6" s="52">
        <f t="shared" si="6"/>
        <v>61.85</v>
      </c>
      <c r="DC6" s="50" t="str">
        <f>IF(DC7="-","【-】","【"&amp;SUBSTITUTE(TEXT(DC7,"#,##0.00"),"-","△")&amp;"】")</f>
        <v>【77.10】</v>
      </c>
      <c r="DD6" s="52">
        <f t="shared" ref="DD6:DM6" si="7">DD7</f>
        <v>58.69</v>
      </c>
      <c r="DE6" s="52">
        <f>DE7</f>
        <v>61.03</v>
      </c>
      <c r="DF6" s="52">
        <f>DF7</f>
        <v>63.55</v>
      </c>
      <c r="DG6" s="52">
        <f>DG7</f>
        <v>66.05</v>
      </c>
      <c r="DH6" s="52">
        <f t="shared" si="7"/>
        <v>68.42</v>
      </c>
      <c r="DI6" s="52">
        <f t="shared" si="7"/>
        <v>48.15</v>
      </c>
      <c r="DJ6" s="52">
        <f t="shared" si="7"/>
        <v>49.38</v>
      </c>
      <c r="DK6" s="52">
        <f t="shared" si="7"/>
        <v>51.15</v>
      </c>
      <c r="DL6" s="52">
        <f t="shared" si="7"/>
        <v>52.15</v>
      </c>
      <c r="DM6" s="52">
        <f t="shared" si="7"/>
        <v>52.21</v>
      </c>
      <c r="DN6" s="50" t="str">
        <f>IF(DN7="-","【-】","【"&amp;SUBSTITUTE(TEXT(DN7,"#,##0.00"),"-","△")&amp;"】")</f>
        <v>【58.53】</v>
      </c>
      <c r="DO6" s="52">
        <f t="shared" ref="DO6:DX6" si="8">DO7</f>
        <v>0</v>
      </c>
      <c r="DP6" s="52">
        <f>DP7</f>
        <v>0</v>
      </c>
      <c r="DQ6" s="52">
        <f>DQ7</f>
        <v>7.95</v>
      </c>
      <c r="DR6" s="52">
        <f>DR7</f>
        <v>90.76</v>
      </c>
      <c r="DS6" s="52">
        <f t="shared" si="8"/>
        <v>90.76</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89</v>
      </c>
      <c r="C7" s="54" t="s">
        <v>90</v>
      </c>
      <c r="D7" s="54" t="s">
        <v>91</v>
      </c>
      <c r="E7" s="54" t="s">
        <v>92</v>
      </c>
      <c r="F7" s="54" t="s">
        <v>93</v>
      </c>
      <c r="G7" s="54" t="s">
        <v>94</v>
      </c>
      <c r="H7" s="54" t="s">
        <v>95</v>
      </c>
      <c r="I7" s="54" t="s">
        <v>96</v>
      </c>
      <c r="J7" s="54" t="s">
        <v>97</v>
      </c>
      <c r="K7" s="55">
        <v>15000</v>
      </c>
      <c r="L7" s="54" t="s">
        <v>98</v>
      </c>
      <c r="M7" s="55">
        <v>1</v>
      </c>
      <c r="N7" s="55">
        <v>4372</v>
      </c>
      <c r="O7" s="56" t="s">
        <v>99</v>
      </c>
      <c r="P7" s="56">
        <v>91.1</v>
      </c>
      <c r="Q7" s="55">
        <v>4</v>
      </c>
      <c r="R7" s="55">
        <v>8798</v>
      </c>
      <c r="S7" s="54" t="s">
        <v>100</v>
      </c>
      <c r="T7" s="57">
        <v>104.68</v>
      </c>
      <c r="U7" s="57">
        <v>100.63</v>
      </c>
      <c r="V7" s="57">
        <v>103.73</v>
      </c>
      <c r="W7" s="57">
        <v>105.44</v>
      </c>
      <c r="X7" s="57">
        <v>102.6</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839.62</v>
      </c>
      <c r="AQ7" s="57">
        <v>1170.83</v>
      </c>
      <c r="AR7" s="57">
        <v>1415.55</v>
      </c>
      <c r="AS7" s="57">
        <v>1739.19</v>
      </c>
      <c r="AT7" s="57">
        <v>2019.58</v>
      </c>
      <c r="AU7" s="57">
        <v>654.62</v>
      </c>
      <c r="AV7" s="57">
        <v>619</v>
      </c>
      <c r="AW7" s="57">
        <v>688.41</v>
      </c>
      <c r="AX7" s="57">
        <v>649.91999999999996</v>
      </c>
      <c r="AY7" s="57">
        <v>680.22</v>
      </c>
      <c r="AZ7" s="57">
        <v>450.05</v>
      </c>
      <c r="BA7" s="57">
        <v>86.7</v>
      </c>
      <c r="BB7" s="57">
        <v>85.71</v>
      </c>
      <c r="BC7" s="57">
        <v>79.25</v>
      </c>
      <c r="BD7" s="57">
        <v>75.08</v>
      </c>
      <c r="BE7" s="57">
        <v>71.89</v>
      </c>
      <c r="BF7" s="57">
        <v>587.77</v>
      </c>
      <c r="BG7" s="57">
        <v>552.4</v>
      </c>
      <c r="BH7" s="57">
        <v>505.25</v>
      </c>
      <c r="BI7" s="57">
        <v>531.53</v>
      </c>
      <c r="BJ7" s="57">
        <v>504.73</v>
      </c>
      <c r="BK7" s="57">
        <v>246.04</v>
      </c>
      <c r="BL7" s="57">
        <v>105.03</v>
      </c>
      <c r="BM7" s="57">
        <v>100.63</v>
      </c>
      <c r="BN7" s="57">
        <v>104.02</v>
      </c>
      <c r="BO7" s="57">
        <v>105.91</v>
      </c>
      <c r="BP7" s="57">
        <v>102.81</v>
      </c>
      <c r="BQ7" s="57">
        <v>89.26</v>
      </c>
      <c r="BR7" s="57">
        <v>90.99</v>
      </c>
      <c r="BS7" s="57">
        <v>93.58</v>
      </c>
      <c r="BT7" s="57">
        <v>93.31</v>
      </c>
      <c r="BU7" s="57">
        <v>92.2</v>
      </c>
      <c r="BV7" s="57">
        <v>114.16</v>
      </c>
      <c r="BW7" s="57">
        <v>18.09</v>
      </c>
      <c r="BX7" s="57">
        <v>18.88</v>
      </c>
      <c r="BY7" s="57">
        <v>18.260000000000002</v>
      </c>
      <c r="BZ7" s="57">
        <v>17.940000000000001</v>
      </c>
      <c r="CA7" s="57">
        <v>18.48</v>
      </c>
      <c r="CB7" s="57">
        <v>34.57</v>
      </c>
      <c r="CC7" s="57">
        <v>34.1</v>
      </c>
      <c r="CD7" s="57">
        <v>33.79</v>
      </c>
      <c r="CE7" s="57">
        <v>33.81</v>
      </c>
      <c r="CF7" s="57">
        <v>34.33</v>
      </c>
      <c r="CG7" s="57">
        <v>18.71</v>
      </c>
      <c r="CH7" s="57">
        <v>30.41</v>
      </c>
      <c r="CI7" s="57">
        <v>30.6</v>
      </c>
      <c r="CJ7" s="57">
        <v>30.26</v>
      </c>
      <c r="CK7" s="57">
        <v>29.55</v>
      </c>
      <c r="CL7" s="57">
        <v>29.15</v>
      </c>
      <c r="CM7" s="57">
        <v>42.48</v>
      </c>
      <c r="CN7" s="57">
        <v>42.43</v>
      </c>
      <c r="CO7" s="57">
        <v>43.12</v>
      </c>
      <c r="CP7" s="57">
        <v>43.85</v>
      </c>
      <c r="CQ7" s="57">
        <v>44.05</v>
      </c>
      <c r="CR7" s="57">
        <v>55.52</v>
      </c>
      <c r="CS7" s="57">
        <v>59.49</v>
      </c>
      <c r="CT7" s="57">
        <v>57.33</v>
      </c>
      <c r="CU7" s="57">
        <v>59.23</v>
      </c>
      <c r="CV7" s="57">
        <v>59.34</v>
      </c>
      <c r="CW7" s="57">
        <v>58.65</v>
      </c>
      <c r="CX7" s="57">
        <v>61.29</v>
      </c>
      <c r="CY7" s="57">
        <v>61.07</v>
      </c>
      <c r="CZ7" s="57">
        <v>61.62</v>
      </c>
      <c r="DA7" s="57">
        <v>61.64</v>
      </c>
      <c r="DB7" s="57">
        <v>61.85</v>
      </c>
      <c r="DC7" s="57">
        <v>77.099999999999994</v>
      </c>
      <c r="DD7" s="57">
        <v>58.69</v>
      </c>
      <c r="DE7" s="57">
        <v>61.03</v>
      </c>
      <c r="DF7" s="57">
        <v>63.55</v>
      </c>
      <c r="DG7" s="57">
        <v>66.05</v>
      </c>
      <c r="DH7" s="57">
        <v>68.42</v>
      </c>
      <c r="DI7" s="57">
        <v>48.15</v>
      </c>
      <c r="DJ7" s="57">
        <v>49.38</v>
      </c>
      <c r="DK7" s="57">
        <v>51.15</v>
      </c>
      <c r="DL7" s="57">
        <v>52.15</v>
      </c>
      <c r="DM7" s="57">
        <v>52.21</v>
      </c>
      <c r="DN7" s="57">
        <v>58.53</v>
      </c>
      <c r="DO7" s="57">
        <v>0</v>
      </c>
      <c r="DP7" s="57">
        <v>0</v>
      </c>
      <c r="DQ7" s="57">
        <v>7.95</v>
      </c>
      <c r="DR7" s="57">
        <v>90.76</v>
      </c>
      <c r="DS7" s="57">
        <v>90.76</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104.68</v>
      </c>
      <c r="V11" s="64">
        <f>IF(U6="-",NA(),U6)</f>
        <v>100.63</v>
      </c>
      <c r="W11" s="64">
        <f>IF(V6="-",NA(),V6)</f>
        <v>103.73</v>
      </c>
      <c r="X11" s="64">
        <f>IF(W6="-",NA(),W6)</f>
        <v>105.44</v>
      </c>
      <c r="Y11" s="64">
        <f>IF(X6="-",NA(),X6)</f>
        <v>102.6</v>
      </c>
      <c r="AE11" s="63" t="s">
        <v>23</v>
      </c>
      <c r="AF11" s="64">
        <f>IF(AE6="-",NA(),AE6)</f>
        <v>0</v>
      </c>
      <c r="AG11" s="64">
        <f>IF(AF6="-",NA(),AF6)</f>
        <v>0</v>
      </c>
      <c r="AH11" s="64">
        <f>IF(AG6="-",NA(),AG6)</f>
        <v>0</v>
      </c>
      <c r="AI11" s="64">
        <f>IF(AH6="-",NA(),AH6)</f>
        <v>0</v>
      </c>
      <c r="AJ11" s="64">
        <f>IF(AI6="-",NA(),AI6)</f>
        <v>0</v>
      </c>
      <c r="AP11" s="63" t="s">
        <v>23</v>
      </c>
      <c r="AQ11" s="64">
        <f>IF(AP6="-",NA(),AP6)</f>
        <v>839.62</v>
      </c>
      <c r="AR11" s="64">
        <f>IF(AQ6="-",NA(),AQ6)</f>
        <v>1170.83</v>
      </c>
      <c r="AS11" s="64">
        <f>IF(AR6="-",NA(),AR6)</f>
        <v>1415.55</v>
      </c>
      <c r="AT11" s="64">
        <f>IF(AS6="-",NA(),AS6)</f>
        <v>1739.19</v>
      </c>
      <c r="AU11" s="64">
        <f>IF(AT6="-",NA(),AT6)</f>
        <v>2019.58</v>
      </c>
      <c r="BA11" s="63" t="s">
        <v>23</v>
      </c>
      <c r="BB11" s="64">
        <f>IF(BA6="-",NA(),BA6)</f>
        <v>86.7</v>
      </c>
      <c r="BC11" s="64">
        <f>IF(BB6="-",NA(),BB6)</f>
        <v>85.71</v>
      </c>
      <c r="BD11" s="64">
        <f>IF(BC6="-",NA(),BC6)</f>
        <v>79.25</v>
      </c>
      <c r="BE11" s="64">
        <f>IF(BD6="-",NA(),BD6)</f>
        <v>75.08</v>
      </c>
      <c r="BF11" s="64">
        <f>IF(BE6="-",NA(),BE6)</f>
        <v>71.89</v>
      </c>
      <c r="BL11" s="63" t="s">
        <v>23</v>
      </c>
      <c r="BM11" s="64">
        <f>IF(BL6="-",NA(),BL6)</f>
        <v>105.03</v>
      </c>
      <c r="BN11" s="64">
        <f>IF(BM6="-",NA(),BM6)</f>
        <v>100.63</v>
      </c>
      <c r="BO11" s="64">
        <f>IF(BN6="-",NA(),BN6)</f>
        <v>104.02</v>
      </c>
      <c r="BP11" s="64">
        <f>IF(BO6="-",NA(),BO6)</f>
        <v>105.91</v>
      </c>
      <c r="BQ11" s="64">
        <f>IF(BP6="-",NA(),BP6)</f>
        <v>102.81</v>
      </c>
      <c r="BW11" s="63" t="s">
        <v>23</v>
      </c>
      <c r="BX11" s="64">
        <f>IF(BW6="-",NA(),BW6)</f>
        <v>18.09</v>
      </c>
      <c r="BY11" s="64">
        <f>IF(BX6="-",NA(),BX6)</f>
        <v>18.88</v>
      </c>
      <c r="BZ11" s="64">
        <f>IF(BY6="-",NA(),BY6)</f>
        <v>18.260000000000002</v>
      </c>
      <c r="CA11" s="64">
        <f>IF(BZ6="-",NA(),BZ6)</f>
        <v>17.940000000000001</v>
      </c>
      <c r="CB11" s="64">
        <f>IF(CA6="-",NA(),CA6)</f>
        <v>18.48</v>
      </c>
      <c r="CH11" s="63" t="s">
        <v>23</v>
      </c>
      <c r="CI11" s="64">
        <f>IF(CH6="-",NA(),CH6)</f>
        <v>30.41</v>
      </c>
      <c r="CJ11" s="64">
        <f>IF(CI6="-",NA(),CI6)</f>
        <v>30.6</v>
      </c>
      <c r="CK11" s="64">
        <f>IF(CJ6="-",NA(),CJ6)</f>
        <v>30.26</v>
      </c>
      <c r="CL11" s="64">
        <f>IF(CK6="-",NA(),CK6)</f>
        <v>29.55</v>
      </c>
      <c r="CM11" s="64">
        <f>IF(CL6="-",NA(),CL6)</f>
        <v>29.15</v>
      </c>
      <c r="CS11" s="63" t="s">
        <v>23</v>
      </c>
      <c r="CT11" s="64">
        <f>IF(CS6="-",NA(),CS6)</f>
        <v>59.49</v>
      </c>
      <c r="CU11" s="64">
        <f>IF(CT6="-",NA(),CT6)</f>
        <v>57.33</v>
      </c>
      <c r="CV11" s="64">
        <f>IF(CU6="-",NA(),CU6)</f>
        <v>59.23</v>
      </c>
      <c r="CW11" s="64">
        <f>IF(CV6="-",NA(),CV6)</f>
        <v>59.34</v>
      </c>
      <c r="CX11" s="64">
        <f>IF(CW6="-",NA(),CW6)</f>
        <v>58.65</v>
      </c>
      <c r="DD11" s="63" t="s">
        <v>23</v>
      </c>
      <c r="DE11" s="64">
        <f>IF(DD6="-",NA(),DD6)</f>
        <v>58.69</v>
      </c>
      <c r="DF11" s="64">
        <f>IF(DE6="-",NA(),DE6)</f>
        <v>61.03</v>
      </c>
      <c r="DG11" s="64">
        <f>IF(DF6="-",NA(),DF6)</f>
        <v>63.55</v>
      </c>
      <c r="DH11" s="64">
        <f>IF(DG6="-",NA(),DG6)</f>
        <v>66.05</v>
      </c>
      <c r="DI11" s="64">
        <f>IF(DH6="-",NA(),DH6)</f>
        <v>68.42</v>
      </c>
      <c r="DO11" s="63" t="s">
        <v>23</v>
      </c>
      <c r="DP11" s="64">
        <f>IF(DO6="-",NA(),DO6)</f>
        <v>0</v>
      </c>
      <c r="DQ11" s="64">
        <f>IF(DP6="-",NA(),DP6)</f>
        <v>0</v>
      </c>
      <c r="DR11" s="64">
        <f>IF(DQ6="-",NA(),DQ6)</f>
        <v>7.95</v>
      </c>
      <c r="DS11" s="64">
        <f>IF(DR6="-",NA(),DR6)</f>
        <v>90.76</v>
      </c>
      <c r="DT11" s="64">
        <f>IF(DS6="-",NA(),DS6)</f>
        <v>90.76</v>
      </c>
      <c r="DZ11" s="63" t="s">
        <v>23</v>
      </c>
      <c r="EA11" s="64">
        <f>IF(DZ6="-",NA(),DZ6)</f>
        <v>0</v>
      </c>
      <c r="EB11" s="64">
        <f>IF(EA6="-",NA(),EA6)</f>
        <v>0</v>
      </c>
      <c r="EC11" s="64">
        <f>IF(EB6="-",NA(),EB6)</f>
        <v>0</v>
      </c>
      <c r="ED11" s="64">
        <f>IF(EC6="-",NA(),EC6)</f>
        <v>0</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川村 卓史</cp:lastModifiedBy>
  <cp:lastPrinted>2020-04-03T05:49:09Z</cp:lastPrinted>
  <dcterms:created xsi:type="dcterms:W3CDTF">2019-12-05T07:45:33Z</dcterms:created>
  <dcterms:modified xsi:type="dcterms:W3CDTF">2020-04-03T07:23:34Z</dcterms:modified>
  <cp:category/>
</cp:coreProperties>
</file>