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k08483\Desktop\1.27〆　経営比較分析表\"/>
    </mc:Choice>
  </mc:AlternateContent>
  <xr:revisionPtr revIDLastSave="0" documentId="13_ncr:1_{39ABB9F1-B02F-4ACF-9B5B-5AD0D69977F7}" xr6:coauthVersionLast="43" xr6:coauthVersionMax="43" xr10:uidLastSave="{00000000-0000-0000-0000-000000000000}"/>
  <workbookProtection workbookAlgorithmName="SHA-512" workbookHashValue="XdA3olG4nWblMkt1lkOhdg3k7Jr2cu2iy4dqlnFLxFfGT0QjfSj1C6VgjDWvlFtK3uq27O34YFlCWXpVr3vhfw==" workbookSaltValue="9dcc1OEkn/mcqyGHAqex8Q==" workbookSpinCount="100000" lockStructure="1"/>
  <bookViews>
    <workbookView xWindow="-120" yWindow="-120" windowWidth="29040" windowHeight="15840" xr2:uid="{00000000-000D-0000-FFFF-FFFF00000000}"/>
  </bookViews>
  <sheets>
    <sheet name="法適用_工業用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DR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KF55" i="4"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CF55" i="4" s="1"/>
  <c r="BN6" i="5"/>
  <c r="BO11" i="5" s="1"/>
  <c r="BM6" i="5"/>
  <c r="BN11" i="5" s="1"/>
  <c r="BL6" i="5"/>
  <c r="BM11" i="5" s="1"/>
  <c r="BK6" i="5"/>
  <c r="CF90" i="4" s="1"/>
  <c r="BJ6" i="5"/>
  <c r="BF12" i="5" s="1"/>
  <c r="BI6" i="5"/>
  <c r="BE12" i="5" s="1"/>
  <c r="BH6" i="5"/>
  <c r="BD12" i="5" s="1"/>
  <c r="BG6" i="5"/>
  <c r="OZ33" i="4"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KF32" i="4" s="1"/>
  <c r="AP6" i="5"/>
  <c r="AQ11" i="5" s="1"/>
  <c r="AO6" i="5"/>
  <c r="AN6" i="5"/>
  <c r="AJ12" i="5" s="1"/>
  <c r="AM6" i="5"/>
  <c r="GZ33" i="4"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CF32" i="4"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FI90" i="4"/>
  <c r="EH90" i="4"/>
  <c r="DG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OY79" i="4"/>
  <c r="NX79" i="4"/>
  <c r="MW79" i="4"/>
  <c r="KO79" i="4"/>
  <c r="JN79" i="4"/>
  <c r="IM79" i="4"/>
  <c r="HL79" i="4"/>
  <c r="GK79" i="4"/>
  <c r="EC79" i="4"/>
  <c r="DB79" i="4"/>
  <c r="CA79" i="4"/>
  <c r="AZ79" i="4"/>
  <c r="Y79" i="4"/>
  <c r="RH56" i="4"/>
  <c r="QN56" i="4"/>
  <c r="PT56" i="4"/>
  <c r="OF56" i="4"/>
  <c r="MN56" i="4"/>
  <c r="LT56" i="4"/>
  <c r="KZ56" i="4"/>
  <c r="KF56" i="4"/>
  <c r="JL56" i="4"/>
  <c r="HT56" i="4"/>
  <c r="GF56" i="4"/>
  <c r="FL56" i="4"/>
  <c r="ER56" i="4"/>
  <c r="CZ56" i="4"/>
  <c r="CF56" i="4"/>
  <c r="BL56" i="4"/>
  <c r="AR56" i="4"/>
  <c r="X56" i="4"/>
  <c r="RH55" i="4"/>
  <c r="QN55" i="4"/>
  <c r="OZ55" i="4"/>
  <c r="OF55" i="4"/>
  <c r="MN55" i="4"/>
  <c r="LT55" i="4"/>
  <c r="KZ55" i="4"/>
  <c r="JL55" i="4"/>
  <c r="GZ55" i="4"/>
  <c r="GF55" i="4"/>
  <c r="FL55" i="4"/>
  <c r="CZ55" i="4"/>
  <c r="BL55" i="4"/>
  <c r="AR55" i="4"/>
  <c r="X55" i="4"/>
  <c r="RH54" i="4"/>
  <c r="QN54" i="4"/>
  <c r="PT54" i="4"/>
  <c r="OZ54" i="4"/>
  <c r="OF54" i="4"/>
  <c r="MN54" i="4"/>
  <c r="KZ54" i="4"/>
  <c r="KF54" i="4"/>
  <c r="JL54" i="4"/>
  <c r="HT54" i="4"/>
  <c r="GZ54" i="4"/>
  <c r="GF54" i="4"/>
  <c r="FL54" i="4"/>
  <c r="ER54" i="4"/>
  <c r="CZ54" i="4"/>
  <c r="CF54" i="4"/>
  <c r="BL54" i="4"/>
  <c r="AR54" i="4"/>
  <c r="X54" i="4"/>
  <c r="RH33" i="4"/>
  <c r="QN33" i="4"/>
  <c r="PT33" i="4"/>
  <c r="OF33" i="4"/>
  <c r="MN33" i="4"/>
  <c r="LT33" i="4"/>
  <c r="KZ33" i="4"/>
  <c r="KF33" i="4"/>
  <c r="JL33" i="4"/>
  <c r="HT33" i="4"/>
  <c r="GF33" i="4"/>
  <c r="FL33" i="4"/>
  <c r="ER33" i="4"/>
  <c r="CZ33" i="4"/>
  <c r="CF33" i="4"/>
  <c r="BL33" i="4"/>
  <c r="AR33" i="4"/>
  <c r="X33" i="4"/>
  <c r="RH32" i="4"/>
  <c r="QN32" i="4"/>
  <c r="OZ32" i="4"/>
  <c r="OF32" i="4"/>
  <c r="MN32" i="4"/>
  <c r="LT32" i="4"/>
  <c r="KZ32" i="4"/>
  <c r="JL32" i="4"/>
  <c r="GZ32" i="4"/>
  <c r="GF32" i="4"/>
  <c r="FL32" i="4"/>
  <c r="CZ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W10" i="5" l="1"/>
  <c r="AU10" i="5"/>
  <c r="CK10" i="5"/>
  <c r="EA10" i="5"/>
  <c r="AG10" i="5"/>
  <c r="BO10" i="5"/>
  <c r="CM10" i="5"/>
  <c r="EC10" i="5"/>
  <c r="AQ10" i="5"/>
  <c r="BY10" i="5"/>
  <c r="DG10" i="5"/>
  <c r="EE10" i="5"/>
  <c r="AS10" i="5"/>
  <c r="CI10" i="5"/>
  <c r="DQ10" i="5"/>
  <c r="GZ56" i="4"/>
  <c r="OZ56" i="4"/>
  <c r="ER32" i="4"/>
  <c r="HT32" i="4"/>
  <c r="PT32" i="4"/>
  <c r="LT54" i="4"/>
  <c r="ER55" i="4"/>
  <c r="HT55" i="4"/>
  <c r="PT55" i="4"/>
  <c r="PZ79" i="4"/>
  <c r="V10" i="5"/>
  <c r="AF10" i="5"/>
  <c r="AJ10" i="5"/>
  <c r="AT10" i="5"/>
  <c r="BD10" i="5"/>
  <c r="BN10" i="5"/>
  <c r="BX10" i="5"/>
  <c r="CB10" i="5"/>
  <c r="CL10" i="5"/>
  <c r="CV10" i="5"/>
  <c r="DF10" i="5"/>
  <c r="DP10" i="5"/>
  <c r="DT10" i="5"/>
  <c r="ED10" i="5"/>
  <c r="BE10" i="5"/>
  <c r="CW10" i="5"/>
  <c r="X11" i="5"/>
  <c r="AR11" i="5"/>
  <c r="BP11" i="5"/>
  <c r="CJ11" i="5"/>
  <c r="AI12" i="5"/>
  <c r="BC12" i="5"/>
  <c r="X10" i="5"/>
  <c r="AH10" i="5"/>
  <c r="AR10" i="5"/>
  <c r="BB10" i="5"/>
  <c r="BF10" i="5"/>
  <c r="BP10" i="5"/>
  <c r="BZ10" i="5"/>
  <c r="CJ10" i="5"/>
  <c r="CT10" i="5"/>
  <c r="CX10" i="5"/>
  <c r="DH10" i="5"/>
  <c r="EB10" i="5"/>
  <c r="U10" i="5"/>
  <c r="Y10" i="5"/>
  <c r="AI10" i="5"/>
  <c r="BC10" i="5"/>
  <c r="BM10" i="5"/>
  <c r="BQ10" i="5"/>
  <c r="CA10" i="5"/>
</calcChain>
</file>

<file path=xl/sharedStrings.xml><?xml version="1.0" encoding="utf-8"?>
<sst xmlns="http://schemas.openxmlformats.org/spreadsheetml/2006/main" count="262" uniqueCount="106">
  <si>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</si>
  <si>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</si>
  <si>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</si>
  <si>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</si>
  <si>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</si>
  <si>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</si>
  <si>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</si>
  <si>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</si>
  <si>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</si>
  <si>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</si>
  <si>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</si>
  <si>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</si>
  <si>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</si>
  <si>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</si>
  <si>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</si>
  <si>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</si>
  <si>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</si>
  <si>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</si>
  <si>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</si>
  <si>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</si>
  <si>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</si>
  <si>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</si>
  <si>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</si>
  <si>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</si>
  <si>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</si>
  <si>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</si>
  <si>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</si>
  <si>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</si>
  <si>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</si>
  <si>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</si>
  <si>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</si>
  <si>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</si>
  <si>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</si>
  <si>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</si>
  <si>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</si>
  <si>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</si>
  <si>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</si>
  <si>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</si>
  <si>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</si>
  <si>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</si>
  <si>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</si>
  <si>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</si>
  <si>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</si>
  <si>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</si>
  <si>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</si>
  <si>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</si>
  <si>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</si>
  <si>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</si>
  <si>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</si>
  <si>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</si>
  <si>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</si>
  <si>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</si>
  <si>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</si>
  <si>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</si>
  <si>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</si>
  <si>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</si>
  <si>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</si>
  <si>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</si>
  <si>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</si>
  <si>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</si>
  <si>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</si>
  <si>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</si>
  <si>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</si>
  <si>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</si>
  <si>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</si>
  <si>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</si>
  <si>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</si>
  <si>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</si>
  <si>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</si>
  <si>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</si>
  <si>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</si>
  <si>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</si>
  <si>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</si>
  <si>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</si>
  <si>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</si>
  <si>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</si>
  <si>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</si>
  <si>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</si>
  <si>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</si>
  <si>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</si>
  <si>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</si>
  <si>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</si>
  <si>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</si>
  <si>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</si>
  <si>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</si>
  <si>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</si>
  <si>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</si>
  <si>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012068</t>
  </si>
  <si>
    <t>46</t>
  </si>
  <si>
    <t>02</t>
  </si>
  <si>
    <t>0</t>
  </si>
  <si>
    <t>000</t>
  </si>
  <si>
    <t>北海道　釧路市</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</si>
  <si>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</si>
  <si>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</si>
  <si>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</si>
  <si>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</si>
  <si>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</si>
  <si>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</si>
  <si>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</si>
  <si>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</si>
  <si>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</si>
  <si>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</si>
  <si>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rPr>
        <sz val="11"/>
        <rFont val="ＭＳ ゴシック"/>
        <family val="3"/>
        <charset val="128"/>
      </rPr>
      <t xml:space="preserve">①有形固定資産減価償却率
　平均値を上回っており、保有資産の更新が類似団体よりも進んでいない状況にある。
</t>
    </r>
    <r>
      <rPr>
        <sz val="11"/>
        <color rgb="FFFF0000"/>
        <rFont val="ＭＳ ゴシック"/>
        <family val="3"/>
        <charset val="128"/>
      </rPr>
      <t xml:space="preserve">
</t>
    </r>
    <r>
      <rPr>
        <sz val="11"/>
        <rFont val="ＭＳ ゴシック"/>
        <family val="3"/>
        <charset val="128"/>
      </rPr>
      <t>②管路経年化率
　事業開始当初整備された管路が法定耐用年数を経過しており、平均値を上回っている。</t>
    </r>
    <r>
      <rPr>
        <sz val="11"/>
        <color rgb="FFFF0000"/>
        <rFont val="ＭＳ ゴシック"/>
        <family val="3"/>
        <charset val="128"/>
      </rPr>
      <t xml:space="preserve">
</t>
    </r>
    <r>
      <rPr>
        <sz val="11"/>
        <rFont val="ＭＳ ゴシック"/>
        <family val="3"/>
        <charset val="128"/>
      </rPr>
      <t>③管路更新率
　近年管路の更新を実施していないため、0％となっている。</t>
    </r>
    <rPh sb="1" eb="3">
      <t>ユウケイ</t>
    </rPh>
    <rPh sb="3" eb="5">
      <t>コテイ</t>
    </rPh>
    <rPh sb="5" eb="7">
      <t>シサン</t>
    </rPh>
    <rPh sb="7" eb="9">
      <t>ゲンカ</t>
    </rPh>
    <rPh sb="9" eb="11">
      <t>ショウキャク</t>
    </rPh>
    <rPh sb="11" eb="12">
      <t>リツ</t>
    </rPh>
    <rPh sb="14" eb="17">
      <t>ヘイキンチ</t>
    </rPh>
    <rPh sb="18" eb="20">
      <t>ウワマワ</t>
    </rPh>
    <rPh sb="25" eb="27">
      <t>ホユウ</t>
    </rPh>
    <rPh sb="27" eb="29">
      <t>シサン</t>
    </rPh>
    <rPh sb="30" eb="32">
      <t>コウシン</t>
    </rPh>
    <rPh sb="33" eb="35">
      <t>ルイジ</t>
    </rPh>
    <rPh sb="35" eb="37">
      <t>ダンタイ</t>
    </rPh>
    <rPh sb="40" eb="41">
      <t>スス</t>
    </rPh>
    <rPh sb="46" eb="48">
      <t>ジョウキョウ</t>
    </rPh>
    <rPh sb="55" eb="57">
      <t>カンロ</t>
    </rPh>
    <rPh sb="57" eb="60">
      <t>ケイネンカ</t>
    </rPh>
    <rPh sb="60" eb="61">
      <t>リツ</t>
    </rPh>
    <rPh sb="63" eb="65">
      <t>ジギョウ</t>
    </rPh>
    <rPh sb="65" eb="67">
      <t>カイシ</t>
    </rPh>
    <rPh sb="67" eb="69">
      <t>トウショ</t>
    </rPh>
    <rPh sb="69" eb="71">
      <t>セイビ</t>
    </rPh>
    <rPh sb="74" eb="76">
      <t>カンロ</t>
    </rPh>
    <rPh sb="77" eb="79">
      <t>ホウテイ</t>
    </rPh>
    <rPh sb="79" eb="81">
      <t>タイヨウ</t>
    </rPh>
    <rPh sb="81" eb="83">
      <t>ネンスウ</t>
    </rPh>
    <rPh sb="84" eb="86">
      <t>ケイカ</t>
    </rPh>
    <rPh sb="105" eb="107">
      <t>カンロ</t>
    </rPh>
    <rPh sb="107" eb="109">
      <t>コウシン</t>
    </rPh>
    <rPh sb="109" eb="110">
      <t>リツ</t>
    </rPh>
    <rPh sb="112" eb="114">
      <t>キンネン</t>
    </rPh>
    <rPh sb="114" eb="116">
      <t>カンロ</t>
    </rPh>
    <rPh sb="117" eb="119">
      <t>コウシン</t>
    </rPh>
    <rPh sb="120" eb="122">
      <t>ジッシ</t>
    </rPh>
    <phoneticPr fontId="5"/>
  </si>
  <si>
    <r>
      <rPr>
        <sz val="11"/>
        <rFont val="ＭＳ ゴシック"/>
        <family val="3"/>
        <charset val="128"/>
      </rPr>
      <t>1．経営の健全性・効率性について
　経常収支比率、流動比率は100％を上回り健全な水準を維持している。今後は老朽化の進む施設設備の更新が見込まれており、引き続き効果的で効率的な事業運営により長期的な健全経営に取り組む必要がある。</t>
    </r>
    <r>
      <rPr>
        <sz val="11"/>
        <color rgb="FFFF0000"/>
        <rFont val="ＭＳ ゴシック"/>
        <family val="3"/>
        <charset val="128"/>
      </rPr>
      <t xml:space="preserve">
</t>
    </r>
    <r>
      <rPr>
        <sz val="11"/>
        <rFont val="ＭＳ ゴシック"/>
        <family val="3"/>
        <charset val="128"/>
      </rPr>
      <t>2．老朽化の状況について
　有形固定資産減価償却率は平均値を上回っている。今後、施設設備の更新が課題であるが、中長期の更新需要及び財政収支の見通しの検討を進め、財政状況を勘案し更新計画を策定し、計画的に更新を進めていく予定である。</t>
    </r>
    <rPh sb="62" eb="64">
      <t>セツビ</t>
    </rPh>
    <rPh sb="158" eb="160">
      <t>セツビ</t>
    </rPh>
    <rPh sb="161" eb="163">
      <t>コウシン</t>
    </rPh>
    <rPh sb="164" eb="166">
      <t>カダイ</t>
    </rPh>
    <rPh sb="171" eb="174">
      <t>チュウチョウキ</t>
    </rPh>
    <rPh sb="175" eb="177">
      <t>コウシン</t>
    </rPh>
    <rPh sb="177" eb="179">
      <t>ジュヨウ</t>
    </rPh>
    <rPh sb="179" eb="180">
      <t>オヨ</t>
    </rPh>
    <rPh sb="181" eb="183">
      <t>ザイセイ</t>
    </rPh>
    <rPh sb="183" eb="185">
      <t>シュウシ</t>
    </rPh>
    <rPh sb="186" eb="188">
      <t>ミトオ</t>
    </rPh>
    <rPh sb="190" eb="192">
      <t>ケントウ</t>
    </rPh>
    <rPh sb="193" eb="194">
      <t>スス</t>
    </rPh>
    <rPh sb="196" eb="198">
      <t>ザイセイ</t>
    </rPh>
    <rPh sb="198" eb="200">
      <t>ジョウキョウ</t>
    </rPh>
    <rPh sb="201" eb="203">
      <t>カンアン</t>
    </rPh>
    <rPh sb="204" eb="206">
      <t>コウシン</t>
    </rPh>
    <rPh sb="206" eb="208">
      <t>ケイカク</t>
    </rPh>
    <rPh sb="209" eb="211">
      <t>サクテイ</t>
    </rPh>
    <rPh sb="213" eb="216">
      <t>ケイカクテキ</t>
    </rPh>
    <rPh sb="217" eb="219">
      <t>コウシン</t>
    </rPh>
    <rPh sb="220" eb="221">
      <t>スス</t>
    </rPh>
    <rPh sb="225" eb="227">
      <t>ヨテイ</t>
    </rPh>
    <phoneticPr fontId="5"/>
  </si>
  <si>
    <r>
      <t>①経常収支比率
　100％を上回っており、経常収支が黒字であることを表している。
②累積欠損金比率
　</t>
    </r>
    <r>
      <rPr>
        <sz val="11"/>
        <rFont val="ＭＳ ゴシック"/>
        <family val="3"/>
        <charset val="128"/>
      </rPr>
      <t>累積欠損金は発生していない。</t>
    </r>
    <r>
      <rPr>
        <sz val="11"/>
        <color theme="1"/>
        <rFont val="ＭＳ ゴシック"/>
        <family val="3"/>
        <charset val="128"/>
      </rPr>
      <t xml:space="preserve">
③流動比率
　平均値及び100％を上回っており、短期的な債務に対する支払い能力があると言える。
④企業債残高対給水収益比率
　前年度と比べて減少し平均値を下回っている。今後は老朽化した施設設備の更新等により上昇する見込みになっている。
</t>
    </r>
    <r>
      <rPr>
        <sz val="11"/>
        <rFont val="ＭＳ ゴシック"/>
        <family val="3"/>
        <charset val="128"/>
      </rPr>
      <t>⑤料金回収率
　平均値及び100％を上回っており、令和元年度は維持管理費の減により、前年度と比べて上昇している。</t>
    </r>
    <r>
      <rPr>
        <sz val="11"/>
        <color rgb="FFFF0000"/>
        <rFont val="ＭＳ ゴシック"/>
        <family val="3"/>
        <charset val="128"/>
      </rPr>
      <t xml:space="preserve">
</t>
    </r>
    <r>
      <rPr>
        <sz val="11"/>
        <rFont val="ＭＳ ゴシック"/>
        <family val="3"/>
        <charset val="128"/>
      </rPr>
      <t>⑥給水原価
　平均値を下回っている。類似団体と比べて低い値となっている。</t>
    </r>
    <r>
      <rPr>
        <sz val="11"/>
        <color rgb="FFFF0000"/>
        <rFont val="ＭＳ ゴシック"/>
        <family val="3"/>
        <charset val="128"/>
      </rPr>
      <t xml:space="preserve">
</t>
    </r>
    <r>
      <rPr>
        <sz val="11"/>
        <rFont val="ＭＳ ゴシック"/>
        <family val="3"/>
        <charset val="128"/>
      </rPr>
      <t>⑦施設利用率
　平均値を下回っており、施設更新時にダウンサイジング等を検討する必要がある。</t>
    </r>
    <r>
      <rPr>
        <sz val="11"/>
        <color rgb="FFFF0000"/>
        <rFont val="ＭＳ ゴシック"/>
        <family val="3"/>
        <charset val="128"/>
      </rPr>
      <t xml:space="preserve">
</t>
    </r>
    <r>
      <rPr>
        <sz val="11"/>
        <rFont val="ＭＳ ゴシック"/>
        <family val="3"/>
        <charset val="128"/>
      </rPr>
      <t>⑧契約率
　58％程度と類似団体と比較し低い値となっている。</t>
    </r>
    <r>
      <rPr>
        <sz val="11"/>
        <color rgb="FFFF0000"/>
        <rFont val="ＭＳ ゴシック"/>
        <family val="3"/>
        <charset val="128"/>
      </rPr>
      <t xml:space="preserve">
　</t>
    </r>
    <rPh sb="209" eb="211">
      <t>レイワ</t>
    </rPh>
    <rPh sb="211" eb="213">
      <t>ガンネン</t>
    </rPh>
    <rPh sb="213" eb="214">
      <t>ド</t>
    </rPh>
    <rPh sb="215" eb="217">
      <t>イジ</t>
    </rPh>
    <rPh sb="217" eb="220">
      <t>カンリヒ</t>
    </rPh>
    <rPh sb="233" eb="235">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</si>
</sst>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61.03</c:v>
                </c:pt>
                <c:pt idx="1">
                  <c:v>63.55</c:v>
                </c:pt>
                <c:pt idx="2">
                  <c:v>66.05</c:v>
                </c:pt>
                <c:pt idx="3">
                  <c:v>68.42</c:v>
                </c:pt>
                <c:pt idx="4">
                  <c:v>70.790000000000006</c:v>
                </c:pt>
              </c:numCache>
            </c:numRef>
          </c:val>
          <c:extLst>
            <c:ext xmlns:c16="http://schemas.microsoft.com/office/drawing/2014/chart" uri="{C3380CC4-5D6E-409C-BE32-E72D297353CC}">
              <c16:uniqueId val="{00000000-D10B-4D40-BB1D-774EDDFDA18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49.38</c:v>
                </c:pt>
                <c:pt idx="1">
                  <c:v>51.15</c:v>
                </c:pt>
                <c:pt idx="2">
                  <c:v>52.15</c:v>
                </c:pt>
                <c:pt idx="3">
                  <c:v>52.21</c:v>
                </c:pt>
                <c:pt idx="4">
                  <c:v>54.51</c:v>
                </c:pt>
              </c:numCache>
            </c:numRef>
          </c:val>
          <c:smooth val="0"/>
          <c:extLst>
            <c:ext xmlns:c16="http://schemas.microsoft.com/office/drawing/2014/chart" uri="{C3380CC4-5D6E-409C-BE32-E72D297353CC}">
              <c16:uniqueId val="{00000001-D10B-4D40-BB1D-774EDDFDA18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EF-4BC0-8F47-86237D976BA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86.84</c:v>
                </c:pt>
                <c:pt idx="1">
                  <c:v>83.56</c:v>
                </c:pt>
                <c:pt idx="2">
                  <c:v>82.78</c:v>
                </c:pt>
                <c:pt idx="3">
                  <c:v>79.27</c:v>
                </c:pt>
                <c:pt idx="4">
                  <c:v>75.56</c:v>
                </c:pt>
              </c:numCache>
            </c:numRef>
          </c:val>
          <c:smooth val="0"/>
          <c:extLst>
            <c:ext xmlns:c16="http://schemas.microsoft.com/office/drawing/2014/chart" uri="{C3380CC4-5D6E-409C-BE32-E72D297353CC}">
              <c16:uniqueId val="{00000001-C9EF-4BC0-8F47-86237D976BA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100.63</c:v>
                </c:pt>
                <c:pt idx="1">
                  <c:v>103.73</c:v>
                </c:pt>
                <c:pt idx="2">
                  <c:v>105.44</c:v>
                </c:pt>
                <c:pt idx="3">
                  <c:v>102.6</c:v>
                </c:pt>
                <c:pt idx="4">
                  <c:v>107.98</c:v>
                </c:pt>
              </c:numCache>
            </c:numRef>
          </c:val>
          <c:extLst>
            <c:ext xmlns:c16="http://schemas.microsoft.com/office/drawing/2014/chart" uri="{C3380CC4-5D6E-409C-BE32-E72D297353CC}">
              <c16:uniqueId val="{00000000-362A-44D4-90D6-7CBCE16C22D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108.74</c:v>
                </c:pt>
                <c:pt idx="1">
                  <c:v>109.99</c:v>
                </c:pt>
                <c:pt idx="2">
                  <c:v>109.1</c:v>
                </c:pt>
                <c:pt idx="3">
                  <c:v>108.18</c:v>
                </c:pt>
                <c:pt idx="4">
                  <c:v>114.99</c:v>
                </c:pt>
              </c:numCache>
            </c:numRef>
          </c:val>
          <c:smooth val="0"/>
          <c:extLst>
            <c:ext xmlns:c16="http://schemas.microsoft.com/office/drawing/2014/chart" uri="{C3380CC4-5D6E-409C-BE32-E72D297353CC}">
              <c16:uniqueId val="{00000001-362A-44D4-90D6-7CBCE16C22D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0</c:v>
                </c:pt>
                <c:pt idx="1">
                  <c:v>7.95</c:v>
                </c:pt>
                <c:pt idx="2">
                  <c:v>90.76</c:v>
                </c:pt>
                <c:pt idx="3">
                  <c:v>90.76</c:v>
                </c:pt>
                <c:pt idx="4">
                  <c:v>90.76</c:v>
                </c:pt>
              </c:numCache>
            </c:numRef>
          </c:val>
          <c:extLst>
            <c:ext xmlns:c16="http://schemas.microsoft.com/office/drawing/2014/chart" uri="{C3380CC4-5D6E-409C-BE32-E72D297353CC}">
              <c16:uniqueId val="{00000000-BB6B-4C69-B52A-C136A90D8C0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14.92</c:v>
                </c:pt>
                <c:pt idx="1">
                  <c:v>20.8</c:v>
                </c:pt>
                <c:pt idx="2">
                  <c:v>29.43</c:v>
                </c:pt>
                <c:pt idx="3">
                  <c:v>32.03</c:v>
                </c:pt>
                <c:pt idx="4">
                  <c:v>36.58</c:v>
                </c:pt>
              </c:numCache>
            </c:numRef>
          </c:val>
          <c:smooth val="0"/>
          <c:extLst>
            <c:ext xmlns:c16="http://schemas.microsoft.com/office/drawing/2014/chart" uri="{C3380CC4-5D6E-409C-BE32-E72D297353CC}">
              <c16:uniqueId val="{00000001-BB6B-4C69-B52A-C136A90D8C0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F5-45C0-A399-C454202AFB6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2.36</c:v>
                </c:pt>
                <c:pt idx="1">
                  <c:v>0.11</c:v>
                </c:pt>
                <c:pt idx="2">
                  <c:v>0.11</c:v>
                </c:pt>
                <c:pt idx="3">
                  <c:v>0.11</c:v>
                </c:pt>
                <c:pt idx="4">
                  <c:v>0.36</c:v>
                </c:pt>
              </c:numCache>
            </c:numRef>
          </c:val>
          <c:smooth val="0"/>
          <c:extLst>
            <c:ext xmlns:c16="http://schemas.microsoft.com/office/drawing/2014/chart" uri="{C3380CC4-5D6E-409C-BE32-E72D297353CC}">
              <c16:uniqueId val="{00000001-83F5-45C0-A399-C454202AFB6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1170.83</c:v>
                </c:pt>
                <c:pt idx="1">
                  <c:v>1415.55</c:v>
                </c:pt>
                <c:pt idx="2">
                  <c:v>1739.19</c:v>
                </c:pt>
                <c:pt idx="3">
                  <c:v>2019.58</c:v>
                </c:pt>
                <c:pt idx="4">
                  <c:v>2031.69</c:v>
                </c:pt>
              </c:numCache>
            </c:numRef>
          </c:val>
          <c:extLst>
            <c:ext xmlns:c16="http://schemas.microsoft.com/office/drawing/2014/chart" uri="{C3380CC4-5D6E-409C-BE32-E72D297353CC}">
              <c16:uniqueId val="{00000000-9637-4186-A9ED-BDF5205FBAE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619</c:v>
                </c:pt>
                <c:pt idx="1">
                  <c:v>688.41</c:v>
                </c:pt>
                <c:pt idx="2">
                  <c:v>649.91999999999996</c:v>
                </c:pt>
                <c:pt idx="3">
                  <c:v>680.22</c:v>
                </c:pt>
                <c:pt idx="4">
                  <c:v>786.06</c:v>
                </c:pt>
              </c:numCache>
            </c:numRef>
          </c:val>
          <c:smooth val="0"/>
          <c:extLst>
            <c:ext xmlns:c16="http://schemas.microsoft.com/office/drawing/2014/chart" uri="{C3380CC4-5D6E-409C-BE32-E72D297353CC}">
              <c16:uniqueId val="{00000001-9637-4186-A9ED-BDF5205FBAE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85.71</c:v>
                </c:pt>
                <c:pt idx="1">
                  <c:v>79.25</c:v>
                </c:pt>
                <c:pt idx="2">
                  <c:v>75.08</c:v>
                </c:pt>
                <c:pt idx="3">
                  <c:v>71.89</c:v>
                </c:pt>
                <c:pt idx="4">
                  <c:v>68.45</c:v>
                </c:pt>
              </c:numCache>
            </c:numRef>
          </c:val>
          <c:extLst>
            <c:ext xmlns:c16="http://schemas.microsoft.com/office/drawing/2014/chart" uri="{C3380CC4-5D6E-409C-BE32-E72D297353CC}">
              <c16:uniqueId val="{00000000-496B-455B-856A-CA1A33A10C9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552.4</c:v>
                </c:pt>
                <c:pt idx="1">
                  <c:v>505.25</c:v>
                </c:pt>
                <c:pt idx="2">
                  <c:v>531.53</c:v>
                </c:pt>
                <c:pt idx="3">
                  <c:v>504.73</c:v>
                </c:pt>
                <c:pt idx="4">
                  <c:v>450.91</c:v>
                </c:pt>
              </c:numCache>
            </c:numRef>
          </c:val>
          <c:smooth val="0"/>
          <c:extLst>
            <c:ext xmlns:c16="http://schemas.microsoft.com/office/drawing/2014/chart" uri="{C3380CC4-5D6E-409C-BE32-E72D297353CC}">
              <c16:uniqueId val="{00000001-496B-455B-856A-CA1A33A10C9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100.63</c:v>
                </c:pt>
                <c:pt idx="1">
                  <c:v>104.02</c:v>
                </c:pt>
                <c:pt idx="2">
                  <c:v>105.91</c:v>
                </c:pt>
                <c:pt idx="3">
                  <c:v>102.81</c:v>
                </c:pt>
                <c:pt idx="4">
                  <c:v>108.66</c:v>
                </c:pt>
              </c:numCache>
            </c:numRef>
          </c:val>
          <c:extLst>
            <c:ext xmlns:c16="http://schemas.microsoft.com/office/drawing/2014/chart" uri="{C3380CC4-5D6E-409C-BE32-E72D297353CC}">
              <c16:uniqueId val="{00000000-7BEC-4D57-A2EB-29982A09B2D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90.99</c:v>
                </c:pt>
                <c:pt idx="1">
                  <c:v>93.58</c:v>
                </c:pt>
                <c:pt idx="2">
                  <c:v>93.31</c:v>
                </c:pt>
                <c:pt idx="3">
                  <c:v>92.2</c:v>
                </c:pt>
                <c:pt idx="4">
                  <c:v>103.39</c:v>
                </c:pt>
              </c:numCache>
            </c:numRef>
          </c:val>
          <c:smooth val="0"/>
          <c:extLst>
            <c:ext xmlns:c16="http://schemas.microsoft.com/office/drawing/2014/chart" uri="{C3380CC4-5D6E-409C-BE32-E72D297353CC}">
              <c16:uniqueId val="{00000001-7BEC-4D57-A2EB-29982A09B2D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18.88</c:v>
                </c:pt>
                <c:pt idx="1">
                  <c:v>18.260000000000002</c:v>
                </c:pt>
                <c:pt idx="2">
                  <c:v>17.940000000000001</c:v>
                </c:pt>
                <c:pt idx="3">
                  <c:v>18.48</c:v>
                </c:pt>
                <c:pt idx="4">
                  <c:v>17.48</c:v>
                </c:pt>
              </c:numCache>
            </c:numRef>
          </c:val>
          <c:extLst>
            <c:ext xmlns:c16="http://schemas.microsoft.com/office/drawing/2014/chart" uri="{C3380CC4-5D6E-409C-BE32-E72D297353CC}">
              <c16:uniqueId val="{00000000-BD4F-4AC6-B37E-3D8670F465D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34.1</c:v>
                </c:pt>
                <c:pt idx="1">
                  <c:v>33.79</c:v>
                </c:pt>
                <c:pt idx="2">
                  <c:v>33.81</c:v>
                </c:pt>
                <c:pt idx="3">
                  <c:v>34.33</c:v>
                </c:pt>
                <c:pt idx="4">
                  <c:v>30.96</c:v>
                </c:pt>
              </c:numCache>
            </c:numRef>
          </c:val>
          <c:smooth val="0"/>
          <c:extLst>
            <c:ext xmlns:c16="http://schemas.microsoft.com/office/drawing/2014/chart" uri="{C3380CC4-5D6E-409C-BE32-E72D297353CC}">
              <c16:uniqueId val="{00000001-BD4F-4AC6-B37E-3D8670F465D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30.6</c:v>
                </c:pt>
                <c:pt idx="1">
                  <c:v>30.26</c:v>
                </c:pt>
                <c:pt idx="2">
                  <c:v>29.55</c:v>
                </c:pt>
                <c:pt idx="3">
                  <c:v>29.15</c:v>
                </c:pt>
                <c:pt idx="4">
                  <c:v>28.88</c:v>
                </c:pt>
              </c:numCache>
            </c:numRef>
          </c:val>
          <c:extLst>
            <c:ext xmlns:c16="http://schemas.microsoft.com/office/drawing/2014/chart" uri="{C3380CC4-5D6E-409C-BE32-E72D297353CC}">
              <c16:uniqueId val="{00000000-7C2A-4FEF-901A-695A24DC5AD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42.43</c:v>
                </c:pt>
                <c:pt idx="1">
                  <c:v>43.12</c:v>
                </c:pt>
                <c:pt idx="2">
                  <c:v>43.85</c:v>
                </c:pt>
                <c:pt idx="3">
                  <c:v>44.05</c:v>
                </c:pt>
                <c:pt idx="4">
                  <c:v>45.51</c:v>
                </c:pt>
              </c:numCache>
            </c:numRef>
          </c:val>
          <c:smooth val="0"/>
          <c:extLst>
            <c:ext xmlns:c16="http://schemas.microsoft.com/office/drawing/2014/chart" uri="{C3380CC4-5D6E-409C-BE32-E72D297353CC}">
              <c16:uniqueId val="{00000001-7C2A-4FEF-901A-695A24DC5AD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57.33</c:v>
                </c:pt>
                <c:pt idx="1">
                  <c:v>59.23</c:v>
                </c:pt>
                <c:pt idx="2">
                  <c:v>59.34</c:v>
                </c:pt>
                <c:pt idx="3">
                  <c:v>58.65</c:v>
                </c:pt>
                <c:pt idx="4">
                  <c:v>57.77</c:v>
                </c:pt>
              </c:numCache>
            </c:numRef>
          </c:val>
          <c:extLst>
            <c:ext xmlns:c16="http://schemas.microsoft.com/office/drawing/2014/chart" uri="{C3380CC4-5D6E-409C-BE32-E72D297353CC}">
              <c16:uniqueId val="{00000000-7070-451A-9B52-AE619F01FE2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61.07</c:v>
                </c:pt>
                <c:pt idx="1">
                  <c:v>61.62</c:v>
                </c:pt>
                <c:pt idx="2">
                  <c:v>61.64</c:v>
                </c:pt>
                <c:pt idx="3">
                  <c:v>61.85</c:v>
                </c:pt>
                <c:pt idx="4">
                  <c:v>64.14</c:v>
                </c:pt>
              </c:numCache>
            </c:numRef>
          </c:val>
          <c:smooth val="0"/>
          <c:extLst>
            <c:ext xmlns:c16="http://schemas.microsoft.com/office/drawing/2014/chart" uri="{C3380CC4-5D6E-409C-BE32-E72D297353CC}">
              <c16:uniqueId val="{00000001-7070-451A-9B52-AE619F01FE2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zoomScale="70" zoomScaleNormal="70" workbookViewId="0">
      <selection activeCell="CH10" sqref="CH10:FM10"/>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北海道　釧路市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15000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4332</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91.3</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4</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8666</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105</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100.63</v>
      </c>
      <c r="Y32" s="129"/>
      <c r="Z32" s="129"/>
      <c r="AA32" s="129"/>
      <c r="AB32" s="129"/>
      <c r="AC32" s="129"/>
      <c r="AD32" s="129"/>
      <c r="AE32" s="129"/>
      <c r="AF32" s="129"/>
      <c r="AG32" s="129"/>
      <c r="AH32" s="129"/>
      <c r="AI32" s="129"/>
      <c r="AJ32" s="129"/>
      <c r="AK32" s="129"/>
      <c r="AL32" s="129"/>
      <c r="AM32" s="129"/>
      <c r="AN32" s="129"/>
      <c r="AO32" s="129"/>
      <c r="AP32" s="129"/>
      <c r="AQ32" s="130"/>
      <c r="AR32" s="128">
        <f>データ!U6</f>
        <v>103.73</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105.44</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102.6</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107.98</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1170.83</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1415.55</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1739.19</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2019.58</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2031.69</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85.71</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79.25</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75.08</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71.89</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68.45</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108.74</v>
      </c>
      <c r="Y33" s="129"/>
      <c r="Z33" s="129"/>
      <c r="AA33" s="129"/>
      <c r="AB33" s="129"/>
      <c r="AC33" s="129"/>
      <c r="AD33" s="129"/>
      <c r="AE33" s="129"/>
      <c r="AF33" s="129"/>
      <c r="AG33" s="129"/>
      <c r="AH33" s="129"/>
      <c r="AI33" s="129"/>
      <c r="AJ33" s="129"/>
      <c r="AK33" s="129"/>
      <c r="AL33" s="129"/>
      <c r="AM33" s="129"/>
      <c r="AN33" s="129"/>
      <c r="AO33" s="129"/>
      <c r="AP33" s="129"/>
      <c r="AQ33" s="130"/>
      <c r="AR33" s="128">
        <f>データ!Z6</f>
        <v>109.99</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109.1</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108.18</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114.99</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86.84</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83.56</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82.78</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79.27</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75.56</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619</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688.41</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649.91999999999996</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680.22</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786.06</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552.4</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505.25</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531.53</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504.73</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450.91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59" t="s">
        <v>103</v>
      </c>
      <c r="SN48" s="160"/>
      <c r="SO48" s="160"/>
      <c r="SP48" s="160"/>
      <c r="SQ48" s="160"/>
      <c r="SR48" s="160"/>
      <c r="SS48" s="160"/>
      <c r="ST48" s="160"/>
      <c r="SU48" s="160"/>
      <c r="SV48" s="160"/>
      <c r="SW48" s="160"/>
      <c r="SX48" s="160"/>
      <c r="SY48" s="160"/>
      <c r="SZ48" s="160"/>
      <c r="TA48" s="161"/>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59"/>
      <c r="SN49" s="160"/>
      <c r="SO49" s="160"/>
      <c r="SP49" s="160"/>
      <c r="SQ49" s="160"/>
      <c r="SR49" s="160"/>
      <c r="SS49" s="160"/>
      <c r="ST49" s="160"/>
      <c r="SU49" s="160"/>
      <c r="SV49" s="160"/>
      <c r="SW49" s="160"/>
      <c r="SX49" s="160"/>
      <c r="SY49" s="160"/>
      <c r="SZ49" s="160"/>
      <c r="TA49" s="161"/>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59"/>
      <c r="SN50" s="160"/>
      <c r="SO50" s="160"/>
      <c r="SP50" s="160"/>
      <c r="SQ50" s="160"/>
      <c r="SR50" s="160"/>
      <c r="SS50" s="160"/>
      <c r="ST50" s="160"/>
      <c r="SU50" s="160"/>
      <c r="SV50" s="160"/>
      <c r="SW50" s="160"/>
      <c r="SX50" s="160"/>
      <c r="SY50" s="160"/>
      <c r="SZ50" s="160"/>
      <c r="TA50" s="161"/>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59"/>
      <c r="SN51" s="160"/>
      <c r="SO51" s="160"/>
      <c r="SP51" s="160"/>
      <c r="SQ51" s="160"/>
      <c r="SR51" s="160"/>
      <c r="SS51" s="160"/>
      <c r="ST51" s="160"/>
      <c r="SU51" s="160"/>
      <c r="SV51" s="160"/>
      <c r="SW51" s="160"/>
      <c r="SX51" s="160"/>
      <c r="SY51" s="160"/>
      <c r="SZ51" s="160"/>
      <c r="TA51" s="161"/>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59"/>
      <c r="SN52" s="160"/>
      <c r="SO52" s="160"/>
      <c r="SP52" s="160"/>
      <c r="SQ52" s="160"/>
      <c r="SR52" s="160"/>
      <c r="SS52" s="160"/>
      <c r="ST52" s="160"/>
      <c r="SU52" s="160"/>
      <c r="SV52" s="160"/>
      <c r="SW52" s="160"/>
      <c r="SX52" s="160"/>
      <c r="SY52" s="160"/>
      <c r="SZ52" s="160"/>
      <c r="TA52" s="161"/>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59"/>
      <c r="SN53" s="160"/>
      <c r="SO53" s="160"/>
      <c r="SP53" s="160"/>
      <c r="SQ53" s="160"/>
      <c r="SR53" s="160"/>
      <c r="SS53" s="160"/>
      <c r="ST53" s="160"/>
      <c r="SU53" s="160"/>
      <c r="SV53" s="160"/>
      <c r="SW53" s="160"/>
      <c r="SX53" s="160"/>
      <c r="SY53" s="160"/>
      <c r="SZ53" s="160"/>
      <c r="TA53" s="161"/>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59"/>
      <c r="SN54" s="160"/>
      <c r="SO54" s="160"/>
      <c r="SP54" s="160"/>
      <c r="SQ54" s="160"/>
      <c r="SR54" s="160"/>
      <c r="SS54" s="160"/>
      <c r="ST54" s="160"/>
      <c r="SU54" s="160"/>
      <c r="SV54" s="160"/>
      <c r="SW54" s="160"/>
      <c r="SX54" s="160"/>
      <c r="SY54" s="160"/>
      <c r="SZ54" s="160"/>
      <c r="TA54" s="161"/>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100.63</v>
      </c>
      <c r="Y55" s="129"/>
      <c r="Z55" s="129"/>
      <c r="AA55" s="129"/>
      <c r="AB55" s="129"/>
      <c r="AC55" s="129"/>
      <c r="AD55" s="129"/>
      <c r="AE55" s="129"/>
      <c r="AF55" s="129"/>
      <c r="AG55" s="129"/>
      <c r="AH55" s="129"/>
      <c r="AI55" s="129"/>
      <c r="AJ55" s="129"/>
      <c r="AK55" s="129"/>
      <c r="AL55" s="129"/>
      <c r="AM55" s="129"/>
      <c r="AN55" s="129"/>
      <c r="AO55" s="129"/>
      <c r="AP55" s="129"/>
      <c r="AQ55" s="130"/>
      <c r="AR55" s="128">
        <f>データ!BM6</f>
        <v>104.02</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105.91</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102.81</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108.66</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18.88</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18.260000000000002</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17.940000000000001</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18.48</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17.48</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30.6</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30.26</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29.55</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29.15</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28.88</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57.33</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59.23</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59.34</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58.65</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57.77</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59"/>
      <c r="SN55" s="160"/>
      <c r="SO55" s="160"/>
      <c r="SP55" s="160"/>
      <c r="SQ55" s="160"/>
      <c r="SR55" s="160"/>
      <c r="SS55" s="160"/>
      <c r="ST55" s="160"/>
      <c r="SU55" s="160"/>
      <c r="SV55" s="160"/>
      <c r="SW55" s="160"/>
      <c r="SX55" s="160"/>
      <c r="SY55" s="160"/>
      <c r="SZ55" s="160"/>
      <c r="TA55" s="161"/>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90.99</v>
      </c>
      <c r="Y56" s="129"/>
      <c r="Z56" s="129"/>
      <c r="AA56" s="129"/>
      <c r="AB56" s="129"/>
      <c r="AC56" s="129"/>
      <c r="AD56" s="129"/>
      <c r="AE56" s="129"/>
      <c r="AF56" s="129"/>
      <c r="AG56" s="129"/>
      <c r="AH56" s="129"/>
      <c r="AI56" s="129"/>
      <c r="AJ56" s="129"/>
      <c r="AK56" s="129"/>
      <c r="AL56" s="129"/>
      <c r="AM56" s="129"/>
      <c r="AN56" s="129"/>
      <c r="AO56" s="129"/>
      <c r="AP56" s="129"/>
      <c r="AQ56" s="130"/>
      <c r="AR56" s="128">
        <f>データ!BR6</f>
        <v>93.58</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93.31</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92.2</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103.39</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34.1</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33.79</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33.81</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34.33</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30.96</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42.43</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43.12</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43.85</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44.05</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45.51</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61.07</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61.62</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61.64</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61.85</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64.14</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59"/>
      <c r="SN56" s="160"/>
      <c r="SO56" s="160"/>
      <c r="SP56" s="160"/>
      <c r="SQ56" s="160"/>
      <c r="SR56" s="160"/>
      <c r="SS56" s="160"/>
      <c r="ST56" s="160"/>
      <c r="SU56" s="160"/>
      <c r="SV56" s="160"/>
      <c r="SW56" s="160"/>
      <c r="SX56" s="160"/>
      <c r="SY56" s="160"/>
      <c r="SZ56" s="160"/>
      <c r="TA56" s="161"/>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59"/>
      <c r="SN57" s="160"/>
      <c r="SO57" s="160"/>
      <c r="SP57" s="160"/>
      <c r="SQ57" s="160"/>
      <c r="SR57" s="160"/>
      <c r="SS57" s="160"/>
      <c r="ST57" s="160"/>
      <c r="SU57" s="160"/>
      <c r="SV57" s="160"/>
      <c r="SW57" s="160"/>
      <c r="SX57" s="160"/>
      <c r="SY57" s="160"/>
      <c r="SZ57" s="160"/>
      <c r="TA57" s="161"/>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59"/>
      <c r="SN58" s="160"/>
      <c r="SO58" s="160"/>
      <c r="SP58" s="160"/>
      <c r="SQ58" s="160"/>
      <c r="SR58" s="160"/>
      <c r="SS58" s="160"/>
      <c r="ST58" s="160"/>
      <c r="SU58" s="160"/>
      <c r="SV58" s="160"/>
      <c r="SW58" s="160"/>
      <c r="SX58" s="160"/>
      <c r="SY58" s="160"/>
      <c r="SZ58" s="160"/>
      <c r="TA58" s="161"/>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59"/>
      <c r="SN59" s="160"/>
      <c r="SO59" s="160"/>
      <c r="SP59" s="160"/>
      <c r="SQ59" s="160"/>
      <c r="SR59" s="160"/>
      <c r="SS59" s="160"/>
      <c r="ST59" s="160"/>
      <c r="SU59" s="160"/>
      <c r="SV59" s="160"/>
      <c r="SW59" s="160"/>
      <c r="SX59" s="160"/>
      <c r="SY59" s="160"/>
      <c r="SZ59" s="160"/>
      <c r="TA59" s="161"/>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59"/>
      <c r="SN60" s="160"/>
      <c r="SO60" s="160"/>
      <c r="SP60" s="160"/>
      <c r="SQ60" s="160"/>
      <c r="SR60" s="160"/>
      <c r="SS60" s="160"/>
      <c r="ST60" s="160"/>
      <c r="SU60" s="160"/>
      <c r="SV60" s="160"/>
      <c r="SW60" s="160"/>
      <c r="SX60" s="160"/>
      <c r="SY60" s="160"/>
      <c r="SZ60" s="160"/>
      <c r="TA60" s="161"/>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59"/>
      <c r="SN61" s="160"/>
      <c r="SO61" s="160"/>
      <c r="SP61" s="160"/>
      <c r="SQ61" s="160"/>
      <c r="SR61" s="160"/>
      <c r="SS61" s="160"/>
      <c r="ST61" s="160"/>
      <c r="SU61" s="160"/>
      <c r="SV61" s="160"/>
      <c r="SW61" s="160"/>
      <c r="SX61" s="160"/>
      <c r="SY61" s="160"/>
      <c r="SZ61" s="160"/>
      <c r="TA61" s="161"/>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59"/>
      <c r="SN62" s="160"/>
      <c r="SO62" s="160"/>
      <c r="SP62" s="160"/>
      <c r="SQ62" s="160"/>
      <c r="SR62" s="160"/>
      <c r="SS62" s="160"/>
      <c r="ST62" s="160"/>
      <c r="SU62" s="160"/>
      <c r="SV62" s="160"/>
      <c r="SW62" s="160"/>
      <c r="SX62" s="160"/>
      <c r="SY62" s="160"/>
      <c r="SZ62" s="160"/>
      <c r="TA62" s="161"/>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59"/>
      <c r="SN63" s="160"/>
      <c r="SO63" s="160"/>
      <c r="SP63" s="160"/>
      <c r="SQ63" s="160"/>
      <c r="SR63" s="160"/>
      <c r="SS63" s="160"/>
      <c r="ST63" s="160"/>
      <c r="SU63" s="160"/>
      <c r="SV63" s="160"/>
      <c r="SW63" s="160"/>
      <c r="SX63" s="160"/>
      <c r="SY63" s="160"/>
      <c r="SZ63" s="160"/>
      <c r="TA63" s="161"/>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59"/>
      <c r="SN64" s="160"/>
      <c r="SO64" s="160"/>
      <c r="SP64" s="160"/>
      <c r="SQ64" s="160"/>
      <c r="SR64" s="160"/>
      <c r="SS64" s="160"/>
      <c r="ST64" s="160"/>
      <c r="SU64" s="160"/>
      <c r="SV64" s="160"/>
      <c r="SW64" s="160"/>
      <c r="SX64" s="160"/>
      <c r="SY64" s="160"/>
      <c r="SZ64" s="160"/>
      <c r="TA64" s="161"/>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62"/>
      <c r="SN65" s="163"/>
      <c r="SO65" s="163"/>
      <c r="SP65" s="163"/>
      <c r="SQ65" s="163"/>
      <c r="SR65" s="163"/>
      <c r="SS65" s="163"/>
      <c r="ST65" s="163"/>
      <c r="SU65" s="163"/>
      <c r="SV65" s="163"/>
      <c r="SW65" s="163"/>
      <c r="SX65" s="163"/>
      <c r="SY65" s="163"/>
      <c r="SZ65" s="163"/>
      <c r="TA65" s="164"/>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59" t="s">
        <v>104</v>
      </c>
      <c r="SN68" s="160"/>
      <c r="SO68" s="160"/>
      <c r="SP68" s="160"/>
      <c r="SQ68" s="160"/>
      <c r="SR68" s="160"/>
      <c r="SS68" s="160"/>
      <c r="ST68" s="160"/>
      <c r="SU68" s="160"/>
      <c r="SV68" s="160"/>
      <c r="SW68" s="160"/>
      <c r="SX68" s="160"/>
      <c r="SY68" s="160"/>
      <c r="SZ68" s="160"/>
      <c r="TA68" s="161"/>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59"/>
      <c r="SN69" s="160"/>
      <c r="SO69" s="160"/>
      <c r="SP69" s="160"/>
      <c r="SQ69" s="160"/>
      <c r="SR69" s="160"/>
      <c r="SS69" s="160"/>
      <c r="ST69" s="160"/>
      <c r="SU69" s="160"/>
      <c r="SV69" s="160"/>
      <c r="SW69" s="160"/>
      <c r="SX69" s="160"/>
      <c r="SY69" s="160"/>
      <c r="SZ69" s="160"/>
      <c r="TA69" s="161"/>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59"/>
      <c r="SN70" s="160"/>
      <c r="SO70" s="160"/>
      <c r="SP70" s="160"/>
      <c r="SQ70" s="160"/>
      <c r="SR70" s="160"/>
      <c r="SS70" s="160"/>
      <c r="ST70" s="160"/>
      <c r="SU70" s="160"/>
      <c r="SV70" s="160"/>
      <c r="SW70" s="160"/>
      <c r="SX70" s="160"/>
      <c r="SY70" s="160"/>
      <c r="SZ70" s="160"/>
      <c r="TA70" s="161"/>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59"/>
      <c r="SN71" s="160"/>
      <c r="SO71" s="160"/>
      <c r="SP71" s="160"/>
      <c r="SQ71" s="160"/>
      <c r="SR71" s="160"/>
      <c r="SS71" s="160"/>
      <c r="ST71" s="160"/>
      <c r="SU71" s="160"/>
      <c r="SV71" s="160"/>
      <c r="SW71" s="160"/>
      <c r="SX71" s="160"/>
      <c r="SY71" s="160"/>
      <c r="SZ71" s="160"/>
      <c r="TA71" s="161"/>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59"/>
      <c r="SN72" s="160"/>
      <c r="SO72" s="160"/>
      <c r="SP72" s="160"/>
      <c r="SQ72" s="160"/>
      <c r="SR72" s="160"/>
      <c r="SS72" s="160"/>
      <c r="ST72" s="160"/>
      <c r="SU72" s="160"/>
      <c r="SV72" s="160"/>
      <c r="SW72" s="160"/>
      <c r="SX72" s="160"/>
      <c r="SY72" s="160"/>
      <c r="SZ72" s="160"/>
      <c r="TA72" s="161"/>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59"/>
      <c r="SN73" s="160"/>
      <c r="SO73" s="160"/>
      <c r="SP73" s="160"/>
      <c r="SQ73" s="160"/>
      <c r="SR73" s="160"/>
      <c r="SS73" s="160"/>
      <c r="ST73" s="160"/>
      <c r="SU73" s="160"/>
      <c r="SV73" s="160"/>
      <c r="SW73" s="160"/>
      <c r="SX73" s="160"/>
      <c r="SY73" s="160"/>
      <c r="SZ73" s="160"/>
      <c r="TA73" s="161"/>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59"/>
      <c r="SN74" s="160"/>
      <c r="SO74" s="160"/>
      <c r="SP74" s="160"/>
      <c r="SQ74" s="160"/>
      <c r="SR74" s="160"/>
      <c r="SS74" s="160"/>
      <c r="ST74" s="160"/>
      <c r="SU74" s="160"/>
      <c r="SV74" s="160"/>
      <c r="SW74" s="160"/>
      <c r="SX74" s="160"/>
      <c r="SY74" s="160"/>
      <c r="SZ74" s="160"/>
      <c r="TA74" s="161"/>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59"/>
      <c r="SN75" s="160"/>
      <c r="SO75" s="160"/>
      <c r="SP75" s="160"/>
      <c r="SQ75" s="160"/>
      <c r="SR75" s="160"/>
      <c r="SS75" s="160"/>
      <c r="ST75" s="160"/>
      <c r="SU75" s="160"/>
      <c r="SV75" s="160"/>
      <c r="SW75" s="160"/>
      <c r="SX75" s="160"/>
      <c r="SY75" s="160"/>
      <c r="SZ75" s="160"/>
      <c r="TA75" s="161"/>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59"/>
      <c r="SN76" s="160"/>
      <c r="SO76" s="160"/>
      <c r="SP76" s="160"/>
      <c r="SQ76" s="160"/>
      <c r="SR76" s="160"/>
      <c r="SS76" s="160"/>
      <c r="ST76" s="160"/>
      <c r="SU76" s="160"/>
      <c r="SV76" s="160"/>
      <c r="SW76" s="160"/>
      <c r="SX76" s="160"/>
      <c r="SY76" s="160"/>
      <c r="SZ76" s="160"/>
      <c r="TA76" s="161"/>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59"/>
      <c r="SN77" s="160"/>
      <c r="SO77" s="160"/>
      <c r="SP77" s="160"/>
      <c r="SQ77" s="160"/>
      <c r="SR77" s="160"/>
      <c r="SS77" s="160"/>
      <c r="ST77" s="160"/>
      <c r="SU77" s="160"/>
      <c r="SV77" s="160"/>
      <c r="SW77" s="160"/>
      <c r="SX77" s="160"/>
      <c r="SY77" s="160"/>
      <c r="SZ77" s="160"/>
      <c r="TA77" s="161"/>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59"/>
      <c r="SN78" s="160"/>
      <c r="SO78" s="160"/>
      <c r="SP78" s="160"/>
      <c r="SQ78" s="160"/>
      <c r="SR78" s="160"/>
      <c r="SS78" s="160"/>
      <c r="ST78" s="160"/>
      <c r="SU78" s="160"/>
      <c r="SV78" s="160"/>
      <c r="SW78" s="160"/>
      <c r="SX78" s="160"/>
      <c r="SY78" s="160"/>
      <c r="SZ78" s="160"/>
      <c r="TA78" s="161"/>
    </row>
    <row r="79" spans="1:521" ht="13.5" customHeight="1" x14ac:dyDescent="0.15">
      <c r="A79" s="2"/>
      <c r="B79" s="26"/>
      <c r="C79" s="2"/>
      <c r="D79" s="2"/>
      <c r="E79" s="2"/>
      <c r="F79" s="2"/>
      <c r="G79" s="2"/>
      <c r="H79" s="2"/>
      <c r="I79" s="2"/>
      <c r="J79" s="28"/>
      <c r="K79" s="29"/>
      <c r="L79" s="143"/>
      <c r="M79" s="143"/>
      <c r="N79" s="143"/>
      <c r="O79" s="143"/>
      <c r="P79" s="143"/>
      <c r="Q79" s="143"/>
      <c r="R79" s="143"/>
      <c r="S79" s="143"/>
      <c r="T79" s="143"/>
      <c r="U79" s="143"/>
      <c r="V79" s="143"/>
      <c r="W79" s="143"/>
      <c r="X79" s="144"/>
      <c r="Y79" s="145" t="str">
        <f>データ!$B$10</f>
        <v>H27</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H28</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H29</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H30</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R01</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3"/>
      <c r="FY79" s="143"/>
      <c r="FZ79" s="143"/>
      <c r="GA79" s="143"/>
      <c r="GB79" s="143"/>
      <c r="GC79" s="143"/>
      <c r="GD79" s="143"/>
      <c r="GE79" s="143"/>
      <c r="GF79" s="143"/>
      <c r="GG79" s="143"/>
      <c r="GH79" s="143"/>
      <c r="GI79" s="143"/>
      <c r="GJ79" s="144"/>
      <c r="GK79" s="145" t="str">
        <f>データ!$B$10</f>
        <v>H27</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H28</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H29</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H30</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R01</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3"/>
      <c r="MK79" s="143"/>
      <c r="ML79" s="143"/>
      <c r="MM79" s="143"/>
      <c r="MN79" s="143"/>
      <c r="MO79" s="143"/>
      <c r="MP79" s="143"/>
      <c r="MQ79" s="143"/>
      <c r="MR79" s="143"/>
      <c r="MS79" s="143"/>
      <c r="MT79" s="143"/>
      <c r="MU79" s="143"/>
      <c r="MV79" s="144"/>
      <c r="MW79" s="145" t="str">
        <f>データ!$B$10</f>
        <v>H27</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H28</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H29</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H30</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R01</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59"/>
      <c r="SN79" s="160"/>
      <c r="SO79" s="160"/>
      <c r="SP79" s="160"/>
      <c r="SQ79" s="160"/>
      <c r="SR79" s="160"/>
      <c r="SS79" s="160"/>
      <c r="ST79" s="160"/>
      <c r="SU79" s="160"/>
      <c r="SV79" s="160"/>
      <c r="SW79" s="160"/>
      <c r="SX79" s="160"/>
      <c r="SY79" s="160"/>
      <c r="SZ79" s="160"/>
      <c r="TA79" s="161"/>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9">
        <f>データ!DD6</f>
        <v>61.03</v>
      </c>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f>データ!DE6</f>
        <v>63.55</v>
      </c>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f>データ!DF6</f>
        <v>66.05</v>
      </c>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f>データ!DG6</f>
        <v>68.42</v>
      </c>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f>データ!DH6</f>
        <v>70.790000000000006</v>
      </c>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9">
        <f>データ!DO6</f>
        <v>0</v>
      </c>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f>データ!DP6</f>
        <v>7.95</v>
      </c>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f>データ!DQ6</f>
        <v>90.76</v>
      </c>
      <c r="IN80" s="149"/>
      <c r="IO80" s="149"/>
      <c r="IP80" s="149"/>
      <c r="IQ80" s="149"/>
      <c r="IR80" s="149"/>
      <c r="IS80" s="149"/>
      <c r="IT80" s="149"/>
      <c r="IU80" s="149"/>
      <c r="IV80" s="149"/>
      <c r="IW80" s="149"/>
      <c r="IX80" s="149"/>
      <c r="IY80" s="149"/>
      <c r="IZ80" s="149"/>
      <c r="JA80" s="149"/>
      <c r="JB80" s="149"/>
      <c r="JC80" s="149"/>
      <c r="JD80" s="149"/>
      <c r="JE80" s="149"/>
      <c r="JF80" s="149"/>
      <c r="JG80" s="149"/>
      <c r="JH80" s="149"/>
      <c r="JI80" s="149"/>
      <c r="JJ80" s="149"/>
      <c r="JK80" s="149"/>
      <c r="JL80" s="149"/>
      <c r="JM80" s="149"/>
      <c r="JN80" s="149">
        <f>データ!DR6</f>
        <v>90.76</v>
      </c>
      <c r="JO80" s="149"/>
      <c r="JP80" s="149"/>
      <c r="JQ80" s="149"/>
      <c r="JR80" s="149"/>
      <c r="JS80" s="149"/>
      <c r="JT80" s="149"/>
      <c r="JU80" s="149"/>
      <c r="JV80" s="149"/>
      <c r="JW80" s="149"/>
      <c r="JX80" s="149"/>
      <c r="JY80" s="149"/>
      <c r="JZ80" s="149"/>
      <c r="KA80" s="149"/>
      <c r="KB80" s="149"/>
      <c r="KC80" s="149"/>
      <c r="KD80" s="149"/>
      <c r="KE80" s="149"/>
      <c r="KF80" s="149"/>
      <c r="KG80" s="149"/>
      <c r="KH80" s="149"/>
      <c r="KI80" s="149"/>
      <c r="KJ80" s="149"/>
      <c r="KK80" s="149"/>
      <c r="KL80" s="149"/>
      <c r="KM80" s="149"/>
      <c r="KN80" s="149"/>
      <c r="KO80" s="149">
        <f>データ!DS6</f>
        <v>90.76</v>
      </c>
      <c r="KP80" s="149"/>
      <c r="KQ80" s="149"/>
      <c r="KR80" s="149"/>
      <c r="KS80" s="149"/>
      <c r="KT80" s="149"/>
      <c r="KU80" s="149"/>
      <c r="KV80" s="149"/>
      <c r="KW80" s="149"/>
      <c r="KX80" s="149"/>
      <c r="KY80" s="149"/>
      <c r="KZ80" s="149"/>
      <c r="LA80" s="149"/>
      <c r="LB80" s="149"/>
      <c r="LC80" s="149"/>
      <c r="LD80" s="149"/>
      <c r="LE80" s="149"/>
      <c r="LF80" s="149"/>
      <c r="LG80" s="149"/>
      <c r="LH80" s="149"/>
      <c r="LI80" s="149"/>
      <c r="LJ80" s="149"/>
      <c r="LK80" s="149"/>
      <c r="LL80" s="149"/>
      <c r="LM80" s="149"/>
      <c r="LN80" s="149"/>
      <c r="LO80" s="149"/>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9">
        <f>データ!DZ6</f>
        <v>0</v>
      </c>
      <c r="MX80" s="149"/>
      <c r="MY80" s="149"/>
      <c r="MZ80" s="149"/>
      <c r="NA80" s="149"/>
      <c r="NB80" s="149"/>
      <c r="NC80" s="149"/>
      <c r="ND80" s="149"/>
      <c r="NE80" s="149"/>
      <c r="NF80" s="149"/>
      <c r="NG80" s="149"/>
      <c r="NH80" s="149"/>
      <c r="NI80" s="149"/>
      <c r="NJ80" s="149"/>
      <c r="NK80" s="149"/>
      <c r="NL80" s="149"/>
      <c r="NM80" s="149"/>
      <c r="NN80" s="149"/>
      <c r="NO80" s="149"/>
      <c r="NP80" s="149"/>
      <c r="NQ80" s="149"/>
      <c r="NR80" s="149"/>
      <c r="NS80" s="149"/>
      <c r="NT80" s="149"/>
      <c r="NU80" s="149"/>
      <c r="NV80" s="149"/>
      <c r="NW80" s="149"/>
      <c r="NX80" s="149">
        <f>データ!EA6</f>
        <v>0</v>
      </c>
      <c r="NY80" s="149"/>
      <c r="NZ80" s="149"/>
      <c r="OA80" s="149"/>
      <c r="OB80" s="149"/>
      <c r="OC80" s="149"/>
      <c r="OD80" s="149"/>
      <c r="OE80" s="149"/>
      <c r="OF80" s="149"/>
      <c r="OG80" s="149"/>
      <c r="OH80" s="149"/>
      <c r="OI80" s="149"/>
      <c r="OJ80" s="149"/>
      <c r="OK80" s="149"/>
      <c r="OL80" s="149"/>
      <c r="OM80" s="149"/>
      <c r="ON80" s="149"/>
      <c r="OO80" s="149"/>
      <c r="OP80" s="149"/>
      <c r="OQ80" s="149"/>
      <c r="OR80" s="149"/>
      <c r="OS80" s="149"/>
      <c r="OT80" s="149"/>
      <c r="OU80" s="149"/>
      <c r="OV80" s="149"/>
      <c r="OW80" s="149"/>
      <c r="OX80" s="149"/>
      <c r="OY80" s="149">
        <f>データ!EB6</f>
        <v>0</v>
      </c>
      <c r="OZ80" s="149"/>
      <c r="PA80" s="149"/>
      <c r="PB80" s="149"/>
      <c r="PC80" s="149"/>
      <c r="PD80" s="149"/>
      <c r="PE80" s="149"/>
      <c r="PF80" s="149"/>
      <c r="PG80" s="149"/>
      <c r="PH80" s="149"/>
      <c r="PI80" s="149"/>
      <c r="PJ80" s="149"/>
      <c r="PK80" s="149"/>
      <c r="PL80" s="149"/>
      <c r="PM80" s="149"/>
      <c r="PN80" s="149"/>
      <c r="PO80" s="149"/>
      <c r="PP80" s="149"/>
      <c r="PQ80" s="149"/>
      <c r="PR80" s="149"/>
      <c r="PS80" s="149"/>
      <c r="PT80" s="149"/>
      <c r="PU80" s="149"/>
      <c r="PV80" s="149"/>
      <c r="PW80" s="149"/>
      <c r="PX80" s="149"/>
      <c r="PY80" s="149"/>
      <c r="PZ80" s="149">
        <f>データ!EC6</f>
        <v>0</v>
      </c>
      <c r="QA80" s="149"/>
      <c r="QB80" s="149"/>
      <c r="QC80" s="149"/>
      <c r="QD80" s="149"/>
      <c r="QE80" s="149"/>
      <c r="QF80" s="149"/>
      <c r="QG80" s="149"/>
      <c r="QH80" s="149"/>
      <c r="QI80" s="149"/>
      <c r="QJ80" s="149"/>
      <c r="QK80" s="149"/>
      <c r="QL80" s="149"/>
      <c r="QM80" s="149"/>
      <c r="QN80" s="149"/>
      <c r="QO80" s="149"/>
      <c r="QP80" s="149"/>
      <c r="QQ80" s="149"/>
      <c r="QR80" s="149"/>
      <c r="QS80" s="149"/>
      <c r="QT80" s="149"/>
      <c r="QU80" s="149"/>
      <c r="QV80" s="149"/>
      <c r="QW80" s="149"/>
      <c r="QX80" s="149"/>
      <c r="QY80" s="149"/>
      <c r="QZ80" s="149"/>
      <c r="RA80" s="149">
        <f>データ!ED6</f>
        <v>0</v>
      </c>
      <c r="RB80" s="149"/>
      <c r="RC80" s="149"/>
      <c r="RD80" s="149"/>
      <c r="RE80" s="149"/>
      <c r="RF80" s="149"/>
      <c r="RG80" s="149"/>
      <c r="RH80" s="149"/>
      <c r="RI80" s="149"/>
      <c r="RJ80" s="149"/>
      <c r="RK80" s="149"/>
      <c r="RL80" s="149"/>
      <c r="RM80" s="149"/>
      <c r="RN80" s="149"/>
      <c r="RO80" s="149"/>
      <c r="RP80" s="149"/>
      <c r="RQ80" s="149"/>
      <c r="RR80" s="149"/>
      <c r="RS80" s="149"/>
      <c r="RT80" s="149"/>
      <c r="RU80" s="149"/>
      <c r="RV80" s="149"/>
      <c r="RW80" s="149"/>
      <c r="RX80" s="149"/>
      <c r="RY80" s="149"/>
      <c r="RZ80" s="149"/>
      <c r="SA80" s="149"/>
      <c r="SB80" s="29"/>
      <c r="SC80" s="32"/>
      <c r="SD80" s="2"/>
      <c r="SE80" s="2"/>
      <c r="SF80" s="2"/>
      <c r="SG80" s="2"/>
      <c r="SH80" s="2"/>
      <c r="SI80" s="2"/>
      <c r="SJ80" s="2"/>
      <c r="SK80" s="27"/>
      <c r="SL80" s="2"/>
      <c r="SM80" s="159"/>
      <c r="SN80" s="160"/>
      <c r="SO80" s="160"/>
      <c r="SP80" s="160"/>
      <c r="SQ80" s="160"/>
      <c r="SR80" s="160"/>
      <c r="SS80" s="160"/>
      <c r="ST80" s="160"/>
      <c r="SU80" s="160"/>
      <c r="SV80" s="160"/>
      <c r="SW80" s="160"/>
      <c r="SX80" s="160"/>
      <c r="SY80" s="160"/>
      <c r="SZ80" s="160"/>
      <c r="TA80" s="161"/>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9">
        <f>データ!DI6</f>
        <v>49.38</v>
      </c>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f>データ!DJ6</f>
        <v>51.15</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f>データ!DK6</f>
        <v>52.15</v>
      </c>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f>データ!DL6</f>
        <v>52.21</v>
      </c>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f>データ!DM6</f>
        <v>54.51</v>
      </c>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9">
        <f>データ!DT6</f>
        <v>14.92</v>
      </c>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f>データ!DU6</f>
        <v>20.8</v>
      </c>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f>データ!DV6</f>
        <v>29.43</v>
      </c>
      <c r="IN81" s="149"/>
      <c r="IO81" s="149"/>
      <c r="IP81" s="149"/>
      <c r="IQ81" s="149"/>
      <c r="IR81" s="149"/>
      <c r="IS81" s="149"/>
      <c r="IT81" s="149"/>
      <c r="IU81" s="149"/>
      <c r="IV81" s="149"/>
      <c r="IW81" s="149"/>
      <c r="IX81" s="149"/>
      <c r="IY81" s="149"/>
      <c r="IZ81" s="149"/>
      <c r="JA81" s="149"/>
      <c r="JB81" s="149"/>
      <c r="JC81" s="149"/>
      <c r="JD81" s="149"/>
      <c r="JE81" s="149"/>
      <c r="JF81" s="149"/>
      <c r="JG81" s="149"/>
      <c r="JH81" s="149"/>
      <c r="JI81" s="149"/>
      <c r="JJ81" s="149"/>
      <c r="JK81" s="149"/>
      <c r="JL81" s="149"/>
      <c r="JM81" s="149"/>
      <c r="JN81" s="149">
        <f>データ!DW6</f>
        <v>32.03</v>
      </c>
      <c r="JO81" s="149"/>
      <c r="JP81" s="149"/>
      <c r="JQ81" s="149"/>
      <c r="JR81" s="149"/>
      <c r="JS81" s="149"/>
      <c r="JT81" s="149"/>
      <c r="JU81" s="149"/>
      <c r="JV81" s="149"/>
      <c r="JW81" s="149"/>
      <c r="JX81" s="149"/>
      <c r="JY81" s="149"/>
      <c r="JZ81" s="149"/>
      <c r="KA81" s="149"/>
      <c r="KB81" s="149"/>
      <c r="KC81" s="149"/>
      <c r="KD81" s="149"/>
      <c r="KE81" s="149"/>
      <c r="KF81" s="149"/>
      <c r="KG81" s="149"/>
      <c r="KH81" s="149"/>
      <c r="KI81" s="149"/>
      <c r="KJ81" s="149"/>
      <c r="KK81" s="149"/>
      <c r="KL81" s="149"/>
      <c r="KM81" s="149"/>
      <c r="KN81" s="149"/>
      <c r="KO81" s="149">
        <f>データ!DX6</f>
        <v>36.58</v>
      </c>
      <c r="KP81" s="149"/>
      <c r="KQ81" s="149"/>
      <c r="KR81" s="149"/>
      <c r="KS81" s="149"/>
      <c r="KT81" s="149"/>
      <c r="KU81" s="149"/>
      <c r="KV81" s="149"/>
      <c r="KW81" s="149"/>
      <c r="KX81" s="149"/>
      <c r="KY81" s="149"/>
      <c r="KZ81" s="149"/>
      <c r="LA81" s="149"/>
      <c r="LB81" s="149"/>
      <c r="LC81" s="149"/>
      <c r="LD81" s="149"/>
      <c r="LE81" s="149"/>
      <c r="LF81" s="149"/>
      <c r="LG81" s="149"/>
      <c r="LH81" s="149"/>
      <c r="LI81" s="149"/>
      <c r="LJ81" s="149"/>
      <c r="LK81" s="149"/>
      <c r="LL81" s="149"/>
      <c r="LM81" s="149"/>
      <c r="LN81" s="149"/>
      <c r="LO81" s="149"/>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9">
        <f>データ!EE6</f>
        <v>2.36</v>
      </c>
      <c r="MX81" s="149"/>
      <c r="MY81" s="149"/>
      <c r="MZ81" s="149"/>
      <c r="NA81" s="149"/>
      <c r="NB81" s="149"/>
      <c r="NC81" s="149"/>
      <c r="ND81" s="149"/>
      <c r="NE81" s="149"/>
      <c r="NF81" s="149"/>
      <c r="NG81" s="149"/>
      <c r="NH81" s="149"/>
      <c r="NI81" s="149"/>
      <c r="NJ81" s="149"/>
      <c r="NK81" s="149"/>
      <c r="NL81" s="149"/>
      <c r="NM81" s="149"/>
      <c r="NN81" s="149"/>
      <c r="NO81" s="149"/>
      <c r="NP81" s="149"/>
      <c r="NQ81" s="149"/>
      <c r="NR81" s="149"/>
      <c r="NS81" s="149"/>
      <c r="NT81" s="149"/>
      <c r="NU81" s="149"/>
      <c r="NV81" s="149"/>
      <c r="NW81" s="149"/>
      <c r="NX81" s="149">
        <f>データ!EF6</f>
        <v>0.11</v>
      </c>
      <c r="NY81" s="149"/>
      <c r="NZ81" s="149"/>
      <c r="OA81" s="149"/>
      <c r="OB81" s="149"/>
      <c r="OC81" s="149"/>
      <c r="OD81" s="149"/>
      <c r="OE81" s="149"/>
      <c r="OF81" s="149"/>
      <c r="OG81" s="149"/>
      <c r="OH81" s="149"/>
      <c r="OI81" s="149"/>
      <c r="OJ81" s="149"/>
      <c r="OK81" s="149"/>
      <c r="OL81" s="149"/>
      <c r="OM81" s="149"/>
      <c r="ON81" s="149"/>
      <c r="OO81" s="149"/>
      <c r="OP81" s="149"/>
      <c r="OQ81" s="149"/>
      <c r="OR81" s="149"/>
      <c r="OS81" s="149"/>
      <c r="OT81" s="149"/>
      <c r="OU81" s="149"/>
      <c r="OV81" s="149"/>
      <c r="OW81" s="149"/>
      <c r="OX81" s="149"/>
      <c r="OY81" s="149">
        <f>データ!EG6</f>
        <v>0.11</v>
      </c>
      <c r="OZ81" s="149"/>
      <c r="PA81" s="149"/>
      <c r="PB81" s="149"/>
      <c r="PC81" s="149"/>
      <c r="PD81" s="149"/>
      <c r="PE81" s="149"/>
      <c r="PF81" s="149"/>
      <c r="PG81" s="149"/>
      <c r="PH81" s="149"/>
      <c r="PI81" s="149"/>
      <c r="PJ81" s="149"/>
      <c r="PK81" s="149"/>
      <c r="PL81" s="149"/>
      <c r="PM81" s="149"/>
      <c r="PN81" s="149"/>
      <c r="PO81" s="149"/>
      <c r="PP81" s="149"/>
      <c r="PQ81" s="149"/>
      <c r="PR81" s="149"/>
      <c r="PS81" s="149"/>
      <c r="PT81" s="149"/>
      <c r="PU81" s="149"/>
      <c r="PV81" s="149"/>
      <c r="PW81" s="149"/>
      <c r="PX81" s="149"/>
      <c r="PY81" s="149"/>
      <c r="PZ81" s="149">
        <f>データ!EH6</f>
        <v>0.11</v>
      </c>
      <c r="QA81" s="149"/>
      <c r="QB81" s="149"/>
      <c r="QC81" s="149"/>
      <c r="QD81" s="149"/>
      <c r="QE81" s="149"/>
      <c r="QF81" s="149"/>
      <c r="QG81" s="149"/>
      <c r="QH81" s="149"/>
      <c r="QI81" s="149"/>
      <c r="QJ81" s="149"/>
      <c r="QK81" s="149"/>
      <c r="QL81" s="149"/>
      <c r="QM81" s="149"/>
      <c r="QN81" s="149"/>
      <c r="QO81" s="149"/>
      <c r="QP81" s="149"/>
      <c r="QQ81" s="149"/>
      <c r="QR81" s="149"/>
      <c r="QS81" s="149"/>
      <c r="QT81" s="149"/>
      <c r="QU81" s="149"/>
      <c r="QV81" s="149"/>
      <c r="QW81" s="149"/>
      <c r="QX81" s="149"/>
      <c r="QY81" s="149"/>
      <c r="QZ81" s="149"/>
      <c r="RA81" s="149">
        <f>データ!EI6</f>
        <v>0.36</v>
      </c>
      <c r="RB81" s="149"/>
      <c r="RC81" s="149"/>
      <c r="RD81" s="149"/>
      <c r="RE81" s="149"/>
      <c r="RF81" s="149"/>
      <c r="RG81" s="149"/>
      <c r="RH81" s="149"/>
      <c r="RI81" s="149"/>
      <c r="RJ81" s="149"/>
      <c r="RK81" s="149"/>
      <c r="RL81" s="149"/>
      <c r="RM81" s="149"/>
      <c r="RN81" s="149"/>
      <c r="RO81" s="149"/>
      <c r="RP81" s="149"/>
      <c r="RQ81" s="149"/>
      <c r="RR81" s="149"/>
      <c r="RS81" s="149"/>
      <c r="RT81" s="149"/>
      <c r="RU81" s="149"/>
      <c r="RV81" s="149"/>
      <c r="RW81" s="149"/>
      <c r="RX81" s="149"/>
      <c r="RY81" s="149"/>
      <c r="RZ81" s="149"/>
      <c r="SA81" s="149"/>
      <c r="SB81" s="29"/>
      <c r="SC81" s="32"/>
      <c r="SD81" s="2"/>
      <c r="SE81" s="2"/>
      <c r="SF81" s="2"/>
      <c r="SG81" s="2"/>
      <c r="SH81" s="2"/>
      <c r="SI81" s="2"/>
      <c r="SJ81" s="2"/>
      <c r="SK81" s="27"/>
      <c r="SL81" s="2"/>
      <c r="SM81" s="159"/>
      <c r="SN81" s="160"/>
      <c r="SO81" s="160"/>
      <c r="SP81" s="160"/>
      <c r="SQ81" s="160"/>
      <c r="SR81" s="160"/>
      <c r="SS81" s="160"/>
      <c r="ST81" s="160"/>
      <c r="SU81" s="160"/>
      <c r="SV81" s="160"/>
      <c r="SW81" s="160"/>
      <c r="SX81" s="160"/>
      <c r="SY81" s="160"/>
      <c r="SZ81" s="160"/>
      <c r="TA81" s="161"/>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59"/>
      <c r="SN82" s="160"/>
      <c r="SO82" s="160"/>
      <c r="SP82" s="160"/>
      <c r="SQ82" s="160"/>
      <c r="SR82" s="160"/>
      <c r="SS82" s="160"/>
      <c r="ST82" s="160"/>
      <c r="SU82" s="160"/>
      <c r="SV82" s="160"/>
      <c r="SW82" s="160"/>
      <c r="SX82" s="160"/>
      <c r="SY82" s="160"/>
      <c r="SZ82" s="160"/>
      <c r="TA82" s="161"/>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59"/>
      <c r="SN83" s="160"/>
      <c r="SO83" s="160"/>
      <c r="SP83" s="160"/>
      <c r="SQ83" s="160"/>
      <c r="SR83" s="160"/>
      <c r="SS83" s="160"/>
      <c r="ST83" s="160"/>
      <c r="SU83" s="160"/>
      <c r="SV83" s="160"/>
      <c r="SW83" s="160"/>
      <c r="SX83" s="160"/>
      <c r="SY83" s="160"/>
      <c r="SZ83" s="160"/>
      <c r="TA83" s="161"/>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59"/>
      <c r="SN84" s="160"/>
      <c r="SO84" s="160"/>
      <c r="SP84" s="160"/>
      <c r="SQ84" s="160"/>
      <c r="SR84" s="160"/>
      <c r="SS84" s="160"/>
      <c r="ST84" s="160"/>
      <c r="SU84" s="160"/>
      <c r="SV84" s="160"/>
      <c r="SW84" s="160"/>
      <c r="SX84" s="160"/>
      <c r="SY84" s="160"/>
      <c r="SZ84" s="160"/>
      <c r="TA84" s="161"/>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62"/>
      <c r="SN85" s="163"/>
      <c r="SO85" s="163"/>
      <c r="SP85" s="163"/>
      <c r="SQ85" s="163"/>
      <c r="SR85" s="163"/>
      <c r="SS85" s="163"/>
      <c r="ST85" s="163"/>
      <c r="SU85" s="163"/>
      <c r="SV85" s="163"/>
      <c r="SW85" s="163"/>
      <c r="SX85" s="163"/>
      <c r="SY85" s="163"/>
      <c r="SZ85" s="163"/>
      <c r="TA85" s="164"/>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1" t="s">
        <v>29</v>
      </c>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t="s">
        <v>30</v>
      </c>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t="s">
        <v>31</v>
      </c>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t="s">
        <v>32</v>
      </c>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t="s">
        <v>33</v>
      </c>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1"/>
      <c r="EE89" s="151"/>
      <c r="EF89" s="151"/>
      <c r="EG89" s="151"/>
      <c r="EH89" s="151" t="s">
        <v>34</v>
      </c>
      <c r="EI89" s="151"/>
      <c r="EJ89" s="151"/>
      <c r="EK89" s="151"/>
      <c r="EL89" s="151"/>
      <c r="EM89" s="151"/>
      <c r="EN89" s="151"/>
      <c r="EO89" s="151"/>
      <c r="EP89" s="151"/>
      <c r="EQ89" s="151"/>
      <c r="ER89" s="151"/>
      <c r="ES89" s="151"/>
      <c r="ET89" s="151"/>
      <c r="EU89" s="151"/>
      <c r="EV89" s="151"/>
      <c r="EW89" s="151"/>
      <c r="EX89" s="151"/>
      <c r="EY89" s="151"/>
      <c r="EZ89" s="151"/>
      <c r="FA89" s="151"/>
      <c r="FB89" s="151"/>
      <c r="FC89" s="151"/>
      <c r="FD89" s="151"/>
      <c r="FE89" s="151"/>
      <c r="FF89" s="151"/>
      <c r="FG89" s="151"/>
      <c r="FH89" s="151"/>
      <c r="FI89" s="151" t="s">
        <v>35</v>
      </c>
      <c r="FJ89" s="151"/>
      <c r="FK89" s="151"/>
      <c r="FL89" s="151"/>
      <c r="FM89" s="151"/>
      <c r="FN89" s="151"/>
      <c r="FO89" s="151"/>
      <c r="FP89" s="151"/>
      <c r="FQ89" s="151"/>
      <c r="FR89" s="151"/>
      <c r="FS89" s="151"/>
      <c r="FT89" s="151"/>
      <c r="FU89" s="151"/>
      <c r="FV89" s="151"/>
      <c r="FW89" s="151"/>
      <c r="FX89" s="151"/>
      <c r="FY89" s="151"/>
      <c r="FZ89" s="151"/>
      <c r="GA89" s="151"/>
      <c r="GB89" s="151"/>
      <c r="GC89" s="151"/>
      <c r="GD89" s="151"/>
      <c r="GE89" s="151"/>
      <c r="GF89" s="151"/>
      <c r="GG89" s="151"/>
      <c r="GH89" s="151"/>
      <c r="GI89" s="151"/>
      <c r="GJ89" s="151" t="s">
        <v>36</v>
      </c>
      <c r="GK89" s="151"/>
      <c r="GL89" s="151"/>
      <c r="GM89" s="151"/>
      <c r="GN89" s="151"/>
      <c r="GO89" s="151"/>
      <c r="GP89" s="151"/>
      <c r="GQ89" s="151"/>
      <c r="GR89" s="151"/>
      <c r="GS89" s="151"/>
      <c r="GT89" s="151"/>
      <c r="GU89" s="151"/>
      <c r="GV89" s="151"/>
      <c r="GW89" s="151"/>
      <c r="GX89" s="151"/>
      <c r="GY89" s="151"/>
      <c r="GZ89" s="151"/>
      <c r="HA89" s="151"/>
      <c r="HB89" s="151"/>
      <c r="HC89" s="151"/>
      <c r="HD89" s="151"/>
      <c r="HE89" s="151"/>
      <c r="HF89" s="151"/>
      <c r="HG89" s="151"/>
      <c r="HH89" s="151"/>
      <c r="HI89" s="151"/>
      <c r="HJ89" s="151"/>
      <c r="HK89" s="151" t="s">
        <v>29</v>
      </c>
      <c r="HL89" s="151"/>
      <c r="HM89" s="151"/>
      <c r="HN89" s="151"/>
      <c r="HO89" s="151"/>
      <c r="HP89" s="151"/>
      <c r="HQ89" s="151"/>
      <c r="HR89" s="151"/>
      <c r="HS89" s="151"/>
      <c r="HT89" s="151"/>
      <c r="HU89" s="151"/>
      <c r="HV89" s="151"/>
      <c r="HW89" s="151"/>
      <c r="HX89" s="151"/>
      <c r="HY89" s="151"/>
      <c r="HZ89" s="151"/>
      <c r="IA89" s="151"/>
      <c r="IB89" s="151"/>
      <c r="IC89" s="151"/>
      <c r="ID89" s="151"/>
      <c r="IE89" s="151"/>
      <c r="IF89" s="151"/>
      <c r="IG89" s="151"/>
      <c r="IH89" s="151"/>
      <c r="II89" s="151"/>
      <c r="IJ89" s="151"/>
      <c r="IK89" s="151"/>
      <c r="IL89" s="151" t="s">
        <v>30</v>
      </c>
      <c r="IM89" s="151"/>
      <c r="IN89" s="151"/>
      <c r="IO89" s="151"/>
      <c r="IP89" s="151"/>
      <c r="IQ89" s="151"/>
      <c r="IR89" s="151"/>
      <c r="IS89" s="151"/>
      <c r="IT89" s="151"/>
      <c r="IU89" s="151"/>
      <c r="IV89" s="151"/>
      <c r="IW89" s="151"/>
      <c r="IX89" s="151"/>
      <c r="IY89" s="151"/>
      <c r="IZ89" s="151"/>
      <c r="JA89" s="151"/>
      <c r="JB89" s="151"/>
      <c r="JC89" s="151"/>
      <c r="JD89" s="151"/>
      <c r="JE89" s="151"/>
      <c r="JF89" s="151"/>
      <c r="JG89" s="151"/>
      <c r="JH89" s="151"/>
      <c r="JI89" s="151"/>
      <c r="JJ89" s="151"/>
      <c r="JK89" s="151"/>
      <c r="JL89" s="151"/>
      <c r="JM89" s="151" t="s">
        <v>31</v>
      </c>
      <c r="JN89" s="151"/>
      <c r="JO89" s="151"/>
      <c r="JP89" s="151"/>
      <c r="JQ89" s="151"/>
      <c r="JR89" s="151"/>
      <c r="JS89" s="151"/>
      <c r="JT89" s="151"/>
      <c r="JU89" s="151"/>
      <c r="JV89" s="151"/>
      <c r="JW89" s="151"/>
      <c r="JX89" s="151"/>
      <c r="JY89" s="151"/>
      <c r="JZ89" s="151"/>
      <c r="KA89" s="151"/>
      <c r="KB89" s="151"/>
      <c r="KC89" s="151"/>
      <c r="KD89" s="151"/>
      <c r="KE89" s="151"/>
      <c r="KF89" s="151"/>
      <c r="KG89" s="151"/>
      <c r="KH89" s="151"/>
      <c r="KI89" s="151"/>
      <c r="KJ89" s="151"/>
      <c r="KK89" s="151"/>
      <c r="KL89" s="151"/>
      <c r="KM89" s="151"/>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0" t="str">
        <f>データ!AD6</f>
        <v>【119.03】</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【25.49】</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【420.52】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【238.81】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【115.00】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【18.60】</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【55.21】</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0" t="str">
        <f>データ!DC6</f>
        <v>【77.39】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0" t="str">
        <f>データ!DN6</f>
        <v>【59.23】</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0" t="str">
        <f>データ!DY6</f>
        <v>【47.77】</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0" t="str">
        <f>データ!EJ6</f>
        <v>【0.34】</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BnoKH9DyqFQEfsa7dFlnU/knGWbJJFdpfcw5nZNOfqwGhpbnOXfLp4lvn7aHLKZh7JBuySEMzmMVDhyh0AD/iw==" saltValue="UG+n7NfSKImbzMIZbgmIIg==" spinCount="100000" sheet="1" objects="1" scenarios="1" formatCells="0" formatColumns="0" formatRows="0"/>
  <mergeCells count="285">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48</v>
      </c>
      <c r="B4" s="47"/>
      <c r="C4" s="47"/>
      <c r="D4" s="47"/>
      <c r="E4" s="47"/>
      <c r="F4" s="47"/>
      <c r="G4" s="47"/>
      <c r="H4" s="156"/>
      <c r="I4" s="157"/>
      <c r="J4" s="157"/>
      <c r="K4" s="157"/>
      <c r="L4" s="157"/>
      <c r="M4" s="157"/>
      <c r="N4" s="157"/>
      <c r="O4" s="157"/>
      <c r="P4" s="157"/>
      <c r="Q4" s="157"/>
      <c r="R4" s="157"/>
      <c r="S4" s="157"/>
      <c r="T4" s="153" t="s">
        <v>49</v>
      </c>
      <c r="U4" s="153"/>
      <c r="V4" s="153"/>
      <c r="W4" s="153"/>
      <c r="X4" s="153"/>
      <c r="Y4" s="153"/>
      <c r="Z4" s="153"/>
      <c r="AA4" s="153"/>
      <c r="AB4" s="153"/>
      <c r="AC4" s="153"/>
      <c r="AD4" s="153"/>
      <c r="AE4" s="153" t="s">
        <v>50</v>
      </c>
      <c r="AF4" s="153"/>
      <c r="AG4" s="153"/>
      <c r="AH4" s="153"/>
      <c r="AI4" s="153"/>
      <c r="AJ4" s="153"/>
      <c r="AK4" s="153"/>
      <c r="AL4" s="153"/>
      <c r="AM4" s="153"/>
      <c r="AN4" s="153"/>
      <c r="AO4" s="153"/>
      <c r="AP4" s="153" t="s">
        <v>51</v>
      </c>
      <c r="AQ4" s="153"/>
      <c r="AR4" s="153"/>
      <c r="AS4" s="153"/>
      <c r="AT4" s="153"/>
      <c r="AU4" s="153"/>
      <c r="AV4" s="153"/>
      <c r="AW4" s="153"/>
      <c r="AX4" s="153"/>
      <c r="AY4" s="153"/>
      <c r="AZ4" s="153"/>
      <c r="BA4" s="153" t="s">
        <v>52</v>
      </c>
      <c r="BB4" s="153"/>
      <c r="BC4" s="153"/>
      <c r="BD4" s="153"/>
      <c r="BE4" s="153"/>
      <c r="BF4" s="153"/>
      <c r="BG4" s="153"/>
      <c r="BH4" s="153"/>
      <c r="BI4" s="153"/>
      <c r="BJ4" s="153"/>
      <c r="BK4" s="153"/>
      <c r="BL4" s="153" t="s">
        <v>53</v>
      </c>
      <c r="BM4" s="153"/>
      <c r="BN4" s="153"/>
      <c r="BO4" s="153"/>
      <c r="BP4" s="153"/>
      <c r="BQ4" s="153"/>
      <c r="BR4" s="153"/>
      <c r="BS4" s="153"/>
      <c r="BT4" s="153"/>
      <c r="BU4" s="153"/>
      <c r="BV4" s="153"/>
      <c r="BW4" s="153" t="s">
        <v>54</v>
      </c>
      <c r="BX4" s="153"/>
      <c r="BY4" s="153"/>
      <c r="BZ4" s="153"/>
      <c r="CA4" s="153"/>
      <c r="CB4" s="153"/>
      <c r="CC4" s="153"/>
      <c r="CD4" s="153"/>
      <c r="CE4" s="153"/>
      <c r="CF4" s="153"/>
      <c r="CG4" s="153"/>
      <c r="CH4" s="153" t="s">
        <v>55</v>
      </c>
      <c r="CI4" s="153"/>
      <c r="CJ4" s="153"/>
      <c r="CK4" s="153"/>
      <c r="CL4" s="153"/>
      <c r="CM4" s="153"/>
      <c r="CN4" s="153"/>
      <c r="CO4" s="153"/>
      <c r="CP4" s="153"/>
      <c r="CQ4" s="153"/>
      <c r="CR4" s="153"/>
      <c r="CS4" s="153" t="s">
        <v>56</v>
      </c>
      <c r="CT4" s="153"/>
      <c r="CU4" s="153"/>
      <c r="CV4" s="153"/>
      <c r="CW4" s="153"/>
      <c r="CX4" s="153"/>
      <c r="CY4" s="153"/>
      <c r="CZ4" s="153"/>
      <c r="DA4" s="153"/>
      <c r="DB4" s="153"/>
      <c r="DC4" s="153"/>
      <c r="DD4" s="153" t="s">
        <v>57</v>
      </c>
      <c r="DE4" s="153"/>
      <c r="DF4" s="153"/>
      <c r="DG4" s="153"/>
      <c r="DH4" s="153"/>
      <c r="DI4" s="153"/>
      <c r="DJ4" s="153"/>
      <c r="DK4" s="153"/>
      <c r="DL4" s="153"/>
      <c r="DM4" s="153"/>
      <c r="DN4" s="153"/>
      <c r="DO4" s="153" t="s">
        <v>58</v>
      </c>
      <c r="DP4" s="153"/>
      <c r="DQ4" s="153"/>
      <c r="DR4" s="153"/>
      <c r="DS4" s="153"/>
      <c r="DT4" s="153"/>
      <c r="DU4" s="153"/>
      <c r="DV4" s="153"/>
      <c r="DW4" s="153"/>
      <c r="DX4" s="153"/>
      <c r="DY4" s="153"/>
      <c r="DZ4" s="153" t="s">
        <v>59</v>
      </c>
      <c r="EA4" s="153"/>
      <c r="EB4" s="153"/>
      <c r="EC4" s="153"/>
      <c r="ED4" s="153"/>
      <c r="EE4" s="153"/>
      <c r="EF4" s="153"/>
      <c r="EG4" s="153"/>
      <c r="EH4" s="153"/>
      <c r="EI4" s="153"/>
      <c r="EJ4" s="153"/>
    </row>
    <row r="5" spans="1:140" x14ac:dyDescent="0.15">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x14ac:dyDescent="0.15">
      <c r="A6" s="45" t="s">
        <v>85</v>
      </c>
      <c r="B6" s="50"/>
      <c r="C6" s="50"/>
      <c r="D6" s="50"/>
      <c r="E6" s="50"/>
      <c r="F6" s="50"/>
      <c r="G6" s="50"/>
      <c r="H6" s="50"/>
      <c r="I6" s="50"/>
      <c r="J6" s="50"/>
      <c r="K6" s="50"/>
      <c r="L6" s="50"/>
      <c r="M6" s="50"/>
      <c r="N6" s="50"/>
      <c r="O6" s="50"/>
      <c r="P6" s="50"/>
      <c r="Q6" s="51"/>
      <c r="R6" s="50"/>
      <c r="S6" s="50"/>
      <c r="T6" s="52">
        <f t="shared" ref="T6:CE6" si="3">T7</f>
        <v>100.63</v>
      </c>
      <c r="U6" s="52">
        <f>U7</f>
        <v>103.73</v>
      </c>
      <c r="V6" s="52">
        <f>V7</f>
        <v>105.44</v>
      </c>
      <c r="W6" s="52">
        <f>W7</f>
        <v>102.6</v>
      </c>
      <c r="X6" s="52">
        <f t="shared" si="3"/>
        <v>107.98</v>
      </c>
      <c r="Y6" s="52">
        <f t="shared" si="3"/>
        <v>108.74</v>
      </c>
      <c r="Z6" s="52">
        <f t="shared" si="3"/>
        <v>109.99</v>
      </c>
      <c r="AA6" s="52">
        <f t="shared" si="3"/>
        <v>109.1</v>
      </c>
      <c r="AB6" s="52">
        <f t="shared" si="3"/>
        <v>108.18</v>
      </c>
      <c r="AC6" s="52">
        <f t="shared" si="3"/>
        <v>114.99</v>
      </c>
      <c r="AD6" s="50" t="str">
        <f>IF(AD7="-","【-】","【"&amp;SUBSTITUTE(TEXT(AD7,"#,##0.00"),"-","△")&amp;"】")</f>
        <v>【119.03】</v>
      </c>
      <c r="AE6" s="52">
        <f t="shared" si="3"/>
        <v>0</v>
      </c>
      <c r="AF6" s="52">
        <f>AF7</f>
        <v>0</v>
      </c>
      <c r="AG6" s="52">
        <f>AG7</f>
        <v>0</v>
      </c>
      <c r="AH6" s="52">
        <f>AH7</f>
        <v>0</v>
      </c>
      <c r="AI6" s="52">
        <f t="shared" si="3"/>
        <v>0</v>
      </c>
      <c r="AJ6" s="52">
        <f t="shared" si="3"/>
        <v>86.84</v>
      </c>
      <c r="AK6" s="52">
        <f t="shared" si="3"/>
        <v>83.56</v>
      </c>
      <c r="AL6" s="52">
        <f t="shared" si="3"/>
        <v>82.78</v>
      </c>
      <c r="AM6" s="52">
        <f t="shared" si="3"/>
        <v>79.27</v>
      </c>
      <c r="AN6" s="52">
        <f t="shared" si="3"/>
        <v>75.56</v>
      </c>
      <c r="AO6" s="50" t="str">
        <f>IF(AO7="-","【-】","【"&amp;SUBSTITUTE(TEXT(AO7,"#,##0.00"),"-","△")&amp;"】")</f>
        <v>【25.49】</v>
      </c>
      <c r="AP6" s="52">
        <f t="shared" si="3"/>
        <v>1170.83</v>
      </c>
      <c r="AQ6" s="52">
        <f>AQ7</f>
        <v>1415.55</v>
      </c>
      <c r="AR6" s="52">
        <f>AR7</f>
        <v>1739.19</v>
      </c>
      <c r="AS6" s="52">
        <f>AS7</f>
        <v>2019.58</v>
      </c>
      <c r="AT6" s="52">
        <f t="shared" si="3"/>
        <v>2031.69</v>
      </c>
      <c r="AU6" s="52">
        <f t="shared" si="3"/>
        <v>619</v>
      </c>
      <c r="AV6" s="52">
        <f t="shared" si="3"/>
        <v>688.41</v>
      </c>
      <c r="AW6" s="52">
        <f t="shared" si="3"/>
        <v>649.91999999999996</v>
      </c>
      <c r="AX6" s="52">
        <f t="shared" si="3"/>
        <v>680.22</v>
      </c>
      <c r="AY6" s="52">
        <f t="shared" si="3"/>
        <v>786.06</v>
      </c>
      <c r="AZ6" s="50" t="str">
        <f>IF(AZ7="-","【-】","【"&amp;SUBSTITUTE(TEXT(AZ7,"#,##0.00"),"-","△")&amp;"】")</f>
        <v>【420.52】</v>
      </c>
      <c r="BA6" s="52">
        <f t="shared" si="3"/>
        <v>85.71</v>
      </c>
      <c r="BB6" s="52">
        <f>BB7</f>
        <v>79.25</v>
      </c>
      <c r="BC6" s="52">
        <f>BC7</f>
        <v>75.08</v>
      </c>
      <c r="BD6" s="52">
        <f>BD7</f>
        <v>71.89</v>
      </c>
      <c r="BE6" s="52">
        <f t="shared" si="3"/>
        <v>68.45</v>
      </c>
      <c r="BF6" s="52">
        <f t="shared" si="3"/>
        <v>552.4</v>
      </c>
      <c r="BG6" s="52">
        <f t="shared" si="3"/>
        <v>505.25</v>
      </c>
      <c r="BH6" s="52">
        <f t="shared" si="3"/>
        <v>531.53</v>
      </c>
      <c r="BI6" s="52">
        <f t="shared" si="3"/>
        <v>504.73</v>
      </c>
      <c r="BJ6" s="52">
        <f t="shared" si="3"/>
        <v>450.91</v>
      </c>
      <c r="BK6" s="50" t="str">
        <f>IF(BK7="-","【-】","【"&amp;SUBSTITUTE(TEXT(BK7,"#,##0.00"),"-","△")&amp;"】")</f>
        <v>【238.81】</v>
      </c>
      <c r="BL6" s="52">
        <f t="shared" si="3"/>
        <v>100.63</v>
      </c>
      <c r="BM6" s="52">
        <f>BM7</f>
        <v>104.02</v>
      </c>
      <c r="BN6" s="52">
        <f>BN7</f>
        <v>105.91</v>
      </c>
      <c r="BO6" s="52">
        <f>BO7</f>
        <v>102.81</v>
      </c>
      <c r="BP6" s="52">
        <f t="shared" si="3"/>
        <v>108.66</v>
      </c>
      <c r="BQ6" s="52">
        <f t="shared" si="3"/>
        <v>90.99</v>
      </c>
      <c r="BR6" s="52">
        <f t="shared" si="3"/>
        <v>93.58</v>
      </c>
      <c r="BS6" s="52">
        <f t="shared" si="3"/>
        <v>93.31</v>
      </c>
      <c r="BT6" s="52">
        <f t="shared" si="3"/>
        <v>92.2</v>
      </c>
      <c r="BU6" s="52">
        <f t="shared" si="3"/>
        <v>103.39</v>
      </c>
      <c r="BV6" s="50" t="str">
        <f>IF(BV7="-","【-】","【"&amp;SUBSTITUTE(TEXT(BV7,"#,##0.00"),"-","△")&amp;"】")</f>
        <v>【115.00】</v>
      </c>
      <c r="BW6" s="52">
        <f t="shared" si="3"/>
        <v>18.88</v>
      </c>
      <c r="BX6" s="52">
        <f>BX7</f>
        <v>18.260000000000002</v>
      </c>
      <c r="BY6" s="52">
        <f>BY7</f>
        <v>17.940000000000001</v>
      </c>
      <c r="BZ6" s="52">
        <f>BZ7</f>
        <v>18.48</v>
      </c>
      <c r="CA6" s="52">
        <f t="shared" si="3"/>
        <v>17.48</v>
      </c>
      <c r="CB6" s="52">
        <f t="shared" si="3"/>
        <v>34.1</v>
      </c>
      <c r="CC6" s="52">
        <f t="shared" si="3"/>
        <v>33.79</v>
      </c>
      <c r="CD6" s="52">
        <f t="shared" si="3"/>
        <v>33.81</v>
      </c>
      <c r="CE6" s="52">
        <f t="shared" si="3"/>
        <v>34.33</v>
      </c>
      <c r="CF6" s="52">
        <f t="shared" ref="CF6" si="4">CF7</f>
        <v>30.96</v>
      </c>
      <c r="CG6" s="50" t="str">
        <f>IF(CG7="-","【-】","【"&amp;SUBSTITUTE(TEXT(CG7,"#,##0.00"),"-","△")&amp;"】")</f>
        <v>【18.60】</v>
      </c>
      <c r="CH6" s="52">
        <f t="shared" ref="CH6:CQ6" si="5">CH7</f>
        <v>30.6</v>
      </c>
      <c r="CI6" s="52">
        <f>CI7</f>
        <v>30.26</v>
      </c>
      <c r="CJ6" s="52">
        <f>CJ7</f>
        <v>29.55</v>
      </c>
      <c r="CK6" s="52">
        <f>CK7</f>
        <v>29.15</v>
      </c>
      <c r="CL6" s="52">
        <f t="shared" si="5"/>
        <v>28.88</v>
      </c>
      <c r="CM6" s="52">
        <f t="shared" si="5"/>
        <v>42.43</v>
      </c>
      <c r="CN6" s="52">
        <f t="shared" si="5"/>
        <v>43.12</v>
      </c>
      <c r="CO6" s="52">
        <f t="shared" si="5"/>
        <v>43.85</v>
      </c>
      <c r="CP6" s="52">
        <f t="shared" si="5"/>
        <v>44.05</v>
      </c>
      <c r="CQ6" s="52">
        <f t="shared" si="5"/>
        <v>45.51</v>
      </c>
      <c r="CR6" s="50" t="str">
        <f>IF(CR7="-","【-】","【"&amp;SUBSTITUTE(TEXT(CR7,"#,##0.00"),"-","△")&amp;"】")</f>
        <v>【55.21】</v>
      </c>
      <c r="CS6" s="52">
        <f t="shared" ref="CS6:DB6" si="6">CS7</f>
        <v>57.33</v>
      </c>
      <c r="CT6" s="52">
        <f>CT7</f>
        <v>59.23</v>
      </c>
      <c r="CU6" s="52">
        <f>CU7</f>
        <v>59.34</v>
      </c>
      <c r="CV6" s="52">
        <f>CV7</f>
        <v>58.65</v>
      </c>
      <c r="CW6" s="52">
        <f t="shared" si="6"/>
        <v>57.77</v>
      </c>
      <c r="CX6" s="52">
        <f t="shared" si="6"/>
        <v>61.07</v>
      </c>
      <c r="CY6" s="52">
        <f t="shared" si="6"/>
        <v>61.62</v>
      </c>
      <c r="CZ6" s="52">
        <f t="shared" si="6"/>
        <v>61.64</v>
      </c>
      <c r="DA6" s="52">
        <f t="shared" si="6"/>
        <v>61.85</v>
      </c>
      <c r="DB6" s="52">
        <f t="shared" si="6"/>
        <v>64.14</v>
      </c>
      <c r="DC6" s="50" t="str">
        <f>IF(DC7="-","【-】","【"&amp;SUBSTITUTE(TEXT(DC7,"#,##0.00"),"-","△")&amp;"】")</f>
        <v>【77.39】</v>
      </c>
      <c r="DD6" s="52">
        <f t="shared" ref="DD6:DM6" si="7">DD7</f>
        <v>61.03</v>
      </c>
      <c r="DE6" s="52">
        <f>DE7</f>
        <v>63.55</v>
      </c>
      <c r="DF6" s="52">
        <f>DF7</f>
        <v>66.05</v>
      </c>
      <c r="DG6" s="52">
        <f>DG7</f>
        <v>68.42</v>
      </c>
      <c r="DH6" s="52">
        <f t="shared" si="7"/>
        <v>70.790000000000006</v>
      </c>
      <c r="DI6" s="52">
        <f t="shared" si="7"/>
        <v>49.38</v>
      </c>
      <c r="DJ6" s="52">
        <f t="shared" si="7"/>
        <v>51.15</v>
      </c>
      <c r="DK6" s="52">
        <f t="shared" si="7"/>
        <v>52.15</v>
      </c>
      <c r="DL6" s="52">
        <f t="shared" si="7"/>
        <v>52.21</v>
      </c>
      <c r="DM6" s="52">
        <f t="shared" si="7"/>
        <v>54.51</v>
      </c>
      <c r="DN6" s="50" t="str">
        <f>IF(DN7="-","【-】","【"&amp;SUBSTITUTE(TEXT(DN7,"#,##0.00"),"-","△")&amp;"】")</f>
        <v>【59.23】</v>
      </c>
      <c r="DO6" s="52">
        <f t="shared" ref="DO6:DX6" si="8">DO7</f>
        <v>0</v>
      </c>
      <c r="DP6" s="52">
        <f>DP7</f>
        <v>7.95</v>
      </c>
      <c r="DQ6" s="52">
        <f>DQ7</f>
        <v>90.76</v>
      </c>
      <c r="DR6" s="52">
        <f>DR7</f>
        <v>90.76</v>
      </c>
      <c r="DS6" s="52">
        <f t="shared" si="8"/>
        <v>90.76</v>
      </c>
      <c r="DT6" s="52">
        <f t="shared" si="8"/>
        <v>14.92</v>
      </c>
      <c r="DU6" s="52">
        <f t="shared" si="8"/>
        <v>20.8</v>
      </c>
      <c r="DV6" s="52">
        <f t="shared" si="8"/>
        <v>29.43</v>
      </c>
      <c r="DW6" s="52">
        <f t="shared" si="8"/>
        <v>32.03</v>
      </c>
      <c r="DX6" s="52">
        <f t="shared" si="8"/>
        <v>36.58</v>
      </c>
      <c r="DY6" s="50" t="str">
        <f>IF(DY7="-","【-】","【"&amp;SUBSTITUTE(TEXT(DY7,"#,##0.00"),"-","△")&amp;"】")</f>
        <v>【47.77】</v>
      </c>
      <c r="DZ6" s="52">
        <f t="shared" ref="DZ6:EI6" si="9">DZ7</f>
        <v>0</v>
      </c>
      <c r="EA6" s="52">
        <f>EA7</f>
        <v>0</v>
      </c>
      <c r="EB6" s="52">
        <f>EB7</f>
        <v>0</v>
      </c>
      <c r="EC6" s="52">
        <f>EC7</f>
        <v>0</v>
      </c>
      <c r="ED6" s="52">
        <f t="shared" si="9"/>
        <v>0</v>
      </c>
      <c r="EE6" s="52">
        <f t="shared" si="9"/>
        <v>2.36</v>
      </c>
      <c r="EF6" s="52">
        <f t="shared" si="9"/>
        <v>0.11</v>
      </c>
      <c r="EG6" s="52">
        <f t="shared" si="9"/>
        <v>0.11</v>
      </c>
      <c r="EH6" s="52">
        <f t="shared" si="9"/>
        <v>0.11</v>
      </c>
      <c r="EI6" s="52">
        <f t="shared" si="9"/>
        <v>0.36</v>
      </c>
      <c r="EJ6" s="50" t="str">
        <f>IF(EJ7="-","【-】","【"&amp;SUBSTITUTE(TEXT(EJ7,"#,##0.00"),"-","△")&amp;"】")</f>
        <v>【0.34】</v>
      </c>
    </row>
    <row r="7" spans="1:140" s="53" customFormat="1" x14ac:dyDescent="0.15">
      <c r="A7"/>
      <c r="B7" s="54" t="s">
        <v>86</v>
      </c>
      <c r="C7" s="54" t="s">
        <v>87</v>
      </c>
      <c r="D7" s="54" t="s">
        <v>88</v>
      </c>
      <c r="E7" s="54" t="s">
        <v>89</v>
      </c>
      <c r="F7" s="54" t="s">
        <v>90</v>
      </c>
      <c r="G7" s="54" t="s">
        <v>91</v>
      </c>
      <c r="H7" s="54" t="s">
        <v>92</v>
      </c>
      <c r="I7" s="54" t="s">
        <v>93</v>
      </c>
      <c r="J7" s="54" t="s">
        <v>94</v>
      </c>
      <c r="K7" s="55">
        <v>15000</v>
      </c>
      <c r="L7" s="54" t="s">
        <v>95</v>
      </c>
      <c r="M7" s="55">
        <v>1</v>
      </c>
      <c r="N7" s="55">
        <v>4332</v>
      </c>
      <c r="O7" s="56" t="s">
        <v>96</v>
      </c>
      <c r="P7" s="56">
        <v>91.3</v>
      </c>
      <c r="Q7" s="55">
        <v>4</v>
      </c>
      <c r="R7" s="55">
        <v>8666</v>
      </c>
      <c r="S7" s="54" t="s">
        <v>97</v>
      </c>
      <c r="T7" s="57">
        <v>100.63</v>
      </c>
      <c r="U7" s="57">
        <v>103.73</v>
      </c>
      <c r="V7" s="57">
        <v>105.44</v>
      </c>
      <c r="W7" s="57">
        <v>102.6</v>
      </c>
      <c r="X7" s="57">
        <v>107.98</v>
      </c>
      <c r="Y7" s="57">
        <v>108.74</v>
      </c>
      <c r="Z7" s="57">
        <v>109.99</v>
      </c>
      <c r="AA7" s="57">
        <v>109.1</v>
      </c>
      <c r="AB7" s="57">
        <v>108.18</v>
      </c>
      <c r="AC7" s="58">
        <v>114.99</v>
      </c>
      <c r="AD7" s="57">
        <v>119.03</v>
      </c>
      <c r="AE7" s="57">
        <v>0</v>
      </c>
      <c r="AF7" s="57">
        <v>0</v>
      </c>
      <c r="AG7" s="57">
        <v>0</v>
      </c>
      <c r="AH7" s="57">
        <v>0</v>
      </c>
      <c r="AI7" s="57">
        <v>0</v>
      </c>
      <c r="AJ7" s="57">
        <v>86.84</v>
      </c>
      <c r="AK7" s="57">
        <v>83.56</v>
      </c>
      <c r="AL7" s="57">
        <v>82.78</v>
      </c>
      <c r="AM7" s="57">
        <v>79.27</v>
      </c>
      <c r="AN7" s="57">
        <v>75.56</v>
      </c>
      <c r="AO7" s="57">
        <v>25.49</v>
      </c>
      <c r="AP7" s="57">
        <v>1170.83</v>
      </c>
      <c r="AQ7" s="57">
        <v>1415.55</v>
      </c>
      <c r="AR7" s="57">
        <v>1739.19</v>
      </c>
      <c r="AS7" s="57">
        <v>2019.58</v>
      </c>
      <c r="AT7" s="57">
        <v>2031.69</v>
      </c>
      <c r="AU7" s="57">
        <v>619</v>
      </c>
      <c r="AV7" s="57">
        <v>688.41</v>
      </c>
      <c r="AW7" s="57">
        <v>649.91999999999996</v>
      </c>
      <c r="AX7" s="57">
        <v>680.22</v>
      </c>
      <c r="AY7" s="57">
        <v>786.06</v>
      </c>
      <c r="AZ7" s="57">
        <v>420.52</v>
      </c>
      <c r="BA7" s="57">
        <v>85.71</v>
      </c>
      <c r="BB7" s="57">
        <v>79.25</v>
      </c>
      <c r="BC7" s="57">
        <v>75.08</v>
      </c>
      <c r="BD7" s="57">
        <v>71.89</v>
      </c>
      <c r="BE7" s="57">
        <v>68.45</v>
      </c>
      <c r="BF7" s="57">
        <v>552.4</v>
      </c>
      <c r="BG7" s="57">
        <v>505.25</v>
      </c>
      <c r="BH7" s="57">
        <v>531.53</v>
      </c>
      <c r="BI7" s="57">
        <v>504.73</v>
      </c>
      <c r="BJ7" s="57">
        <v>450.91</v>
      </c>
      <c r="BK7" s="57">
        <v>238.81</v>
      </c>
      <c r="BL7" s="57">
        <v>100.63</v>
      </c>
      <c r="BM7" s="57">
        <v>104.02</v>
      </c>
      <c r="BN7" s="57">
        <v>105.91</v>
      </c>
      <c r="BO7" s="57">
        <v>102.81</v>
      </c>
      <c r="BP7" s="57">
        <v>108.66</v>
      </c>
      <c r="BQ7" s="57">
        <v>90.99</v>
      </c>
      <c r="BR7" s="57">
        <v>93.58</v>
      </c>
      <c r="BS7" s="57">
        <v>93.31</v>
      </c>
      <c r="BT7" s="57">
        <v>92.2</v>
      </c>
      <c r="BU7" s="57">
        <v>103.39</v>
      </c>
      <c r="BV7" s="57">
        <v>115</v>
      </c>
      <c r="BW7" s="57">
        <v>18.88</v>
      </c>
      <c r="BX7" s="57">
        <v>18.260000000000002</v>
      </c>
      <c r="BY7" s="57">
        <v>17.940000000000001</v>
      </c>
      <c r="BZ7" s="57">
        <v>18.48</v>
      </c>
      <c r="CA7" s="57">
        <v>17.48</v>
      </c>
      <c r="CB7" s="57">
        <v>34.1</v>
      </c>
      <c r="CC7" s="57">
        <v>33.79</v>
      </c>
      <c r="CD7" s="57">
        <v>33.81</v>
      </c>
      <c r="CE7" s="57">
        <v>34.33</v>
      </c>
      <c r="CF7" s="57">
        <v>30.96</v>
      </c>
      <c r="CG7" s="57">
        <v>18.600000000000001</v>
      </c>
      <c r="CH7" s="57">
        <v>30.6</v>
      </c>
      <c r="CI7" s="57">
        <v>30.26</v>
      </c>
      <c r="CJ7" s="57">
        <v>29.55</v>
      </c>
      <c r="CK7" s="57">
        <v>29.15</v>
      </c>
      <c r="CL7" s="57">
        <v>28.88</v>
      </c>
      <c r="CM7" s="57">
        <v>42.43</v>
      </c>
      <c r="CN7" s="57">
        <v>43.12</v>
      </c>
      <c r="CO7" s="57">
        <v>43.85</v>
      </c>
      <c r="CP7" s="57">
        <v>44.05</v>
      </c>
      <c r="CQ7" s="57">
        <v>45.51</v>
      </c>
      <c r="CR7" s="57">
        <v>55.21</v>
      </c>
      <c r="CS7" s="57">
        <v>57.33</v>
      </c>
      <c r="CT7" s="57">
        <v>59.23</v>
      </c>
      <c r="CU7" s="57">
        <v>59.34</v>
      </c>
      <c r="CV7" s="57">
        <v>58.65</v>
      </c>
      <c r="CW7" s="57">
        <v>57.77</v>
      </c>
      <c r="CX7" s="57">
        <v>61.07</v>
      </c>
      <c r="CY7" s="57">
        <v>61.62</v>
      </c>
      <c r="CZ7" s="57">
        <v>61.64</v>
      </c>
      <c r="DA7" s="57">
        <v>61.85</v>
      </c>
      <c r="DB7" s="57">
        <v>64.14</v>
      </c>
      <c r="DC7" s="57">
        <v>77.39</v>
      </c>
      <c r="DD7" s="57">
        <v>61.03</v>
      </c>
      <c r="DE7" s="57">
        <v>63.55</v>
      </c>
      <c r="DF7" s="57">
        <v>66.05</v>
      </c>
      <c r="DG7" s="57">
        <v>68.42</v>
      </c>
      <c r="DH7" s="57">
        <v>70.790000000000006</v>
      </c>
      <c r="DI7" s="57">
        <v>49.38</v>
      </c>
      <c r="DJ7" s="57">
        <v>51.15</v>
      </c>
      <c r="DK7" s="57">
        <v>52.15</v>
      </c>
      <c r="DL7" s="57">
        <v>52.21</v>
      </c>
      <c r="DM7" s="57">
        <v>54.51</v>
      </c>
      <c r="DN7" s="57">
        <v>59.23</v>
      </c>
      <c r="DO7" s="57">
        <v>0</v>
      </c>
      <c r="DP7" s="57">
        <v>7.95</v>
      </c>
      <c r="DQ7" s="57">
        <v>90.76</v>
      </c>
      <c r="DR7" s="57">
        <v>90.76</v>
      </c>
      <c r="DS7" s="57">
        <v>90.76</v>
      </c>
      <c r="DT7" s="57">
        <v>14.92</v>
      </c>
      <c r="DU7" s="57">
        <v>20.8</v>
      </c>
      <c r="DV7" s="57">
        <v>29.43</v>
      </c>
      <c r="DW7" s="57">
        <v>32.03</v>
      </c>
      <c r="DX7" s="57">
        <v>36.58</v>
      </c>
      <c r="DY7" s="57">
        <v>47.77</v>
      </c>
      <c r="DZ7" s="57">
        <v>0</v>
      </c>
      <c r="EA7" s="57">
        <v>0</v>
      </c>
      <c r="EB7" s="57">
        <v>0</v>
      </c>
      <c r="EC7" s="57">
        <v>0</v>
      </c>
      <c r="ED7" s="57">
        <v>0</v>
      </c>
      <c r="EE7" s="57">
        <v>2.36</v>
      </c>
      <c r="EF7" s="57">
        <v>0.11</v>
      </c>
      <c r="EG7" s="57">
        <v>0.11</v>
      </c>
      <c r="EH7" s="57">
        <v>0.11</v>
      </c>
      <c r="EI7" s="57">
        <v>0.36</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100.63</v>
      </c>
      <c r="V11" s="65">
        <f>IF(U6="-",NA(),U6)</f>
        <v>103.73</v>
      </c>
      <c r="W11" s="65">
        <f>IF(V6="-",NA(),V6)</f>
        <v>105.44</v>
      </c>
      <c r="X11" s="65">
        <f>IF(W6="-",NA(),W6)</f>
        <v>102.6</v>
      </c>
      <c r="Y11" s="65">
        <f>IF(X6="-",NA(),X6)</f>
        <v>107.98</v>
      </c>
      <c r="AE11" s="64" t="s">
        <v>23</v>
      </c>
      <c r="AF11" s="65">
        <f>IF(AE6="-",NA(),AE6)</f>
        <v>0</v>
      </c>
      <c r="AG11" s="65">
        <f>IF(AF6="-",NA(),AF6)</f>
        <v>0</v>
      </c>
      <c r="AH11" s="65">
        <f>IF(AG6="-",NA(),AG6)</f>
        <v>0</v>
      </c>
      <c r="AI11" s="65">
        <f>IF(AH6="-",NA(),AH6)</f>
        <v>0</v>
      </c>
      <c r="AJ11" s="65">
        <f>IF(AI6="-",NA(),AI6)</f>
        <v>0</v>
      </c>
      <c r="AP11" s="64" t="s">
        <v>23</v>
      </c>
      <c r="AQ11" s="65">
        <f>IF(AP6="-",NA(),AP6)</f>
        <v>1170.83</v>
      </c>
      <c r="AR11" s="65">
        <f>IF(AQ6="-",NA(),AQ6)</f>
        <v>1415.55</v>
      </c>
      <c r="AS11" s="65">
        <f>IF(AR6="-",NA(),AR6)</f>
        <v>1739.19</v>
      </c>
      <c r="AT11" s="65">
        <f>IF(AS6="-",NA(),AS6)</f>
        <v>2019.58</v>
      </c>
      <c r="AU11" s="65">
        <f>IF(AT6="-",NA(),AT6)</f>
        <v>2031.69</v>
      </c>
      <c r="BA11" s="64" t="s">
        <v>23</v>
      </c>
      <c r="BB11" s="65">
        <f>IF(BA6="-",NA(),BA6)</f>
        <v>85.71</v>
      </c>
      <c r="BC11" s="65">
        <f>IF(BB6="-",NA(),BB6)</f>
        <v>79.25</v>
      </c>
      <c r="BD11" s="65">
        <f>IF(BC6="-",NA(),BC6)</f>
        <v>75.08</v>
      </c>
      <c r="BE11" s="65">
        <f>IF(BD6="-",NA(),BD6)</f>
        <v>71.89</v>
      </c>
      <c r="BF11" s="65">
        <f>IF(BE6="-",NA(),BE6)</f>
        <v>68.45</v>
      </c>
      <c r="BL11" s="64" t="s">
        <v>23</v>
      </c>
      <c r="BM11" s="65">
        <f>IF(BL6="-",NA(),BL6)</f>
        <v>100.63</v>
      </c>
      <c r="BN11" s="65">
        <f>IF(BM6="-",NA(),BM6)</f>
        <v>104.02</v>
      </c>
      <c r="BO11" s="65">
        <f>IF(BN6="-",NA(),BN6)</f>
        <v>105.91</v>
      </c>
      <c r="BP11" s="65">
        <f>IF(BO6="-",NA(),BO6)</f>
        <v>102.81</v>
      </c>
      <c r="BQ11" s="65">
        <f>IF(BP6="-",NA(),BP6)</f>
        <v>108.66</v>
      </c>
      <c r="BW11" s="64" t="s">
        <v>23</v>
      </c>
      <c r="BX11" s="65">
        <f>IF(BW6="-",NA(),BW6)</f>
        <v>18.88</v>
      </c>
      <c r="BY11" s="65">
        <f>IF(BX6="-",NA(),BX6)</f>
        <v>18.260000000000002</v>
      </c>
      <c r="BZ11" s="65">
        <f>IF(BY6="-",NA(),BY6)</f>
        <v>17.940000000000001</v>
      </c>
      <c r="CA11" s="65">
        <f>IF(BZ6="-",NA(),BZ6)</f>
        <v>18.48</v>
      </c>
      <c r="CB11" s="65">
        <f>IF(CA6="-",NA(),CA6)</f>
        <v>17.48</v>
      </c>
      <c r="CH11" s="64" t="s">
        <v>23</v>
      </c>
      <c r="CI11" s="65">
        <f>IF(CH6="-",NA(),CH6)</f>
        <v>30.6</v>
      </c>
      <c r="CJ11" s="65">
        <f>IF(CI6="-",NA(),CI6)</f>
        <v>30.26</v>
      </c>
      <c r="CK11" s="65">
        <f>IF(CJ6="-",NA(),CJ6)</f>
        <v>29.55</v>
      </c>
      <c r="CL11" s="65">
        <f>IF(CK6="-",NA(),CK6)</f>
        <v>29.15</v>
      </c>
      <c r="CM11" s="65">
        <f>IF(CL6="-",NA(),CL6)</f>
        <v>28.88</v>
      </c>
      <c r="CS11" s="64" t="s">
        <v>23</v>
      </c>
      <c r="CT11" s="65">
        <f>IF(CS6="-",NA(),CS6)</f>
        <v>57.33</v>
      </c>
      <c r="CU11" s="65">
        <f>IF(CT6="-",NA(),CT6)</f>
        <v>59.23</v>
      </c>
      <c r="CV11" s="65">
        <f>IF(CU6="-",NA(),CU6)</f>
        <v>59.34</v>
      </c>
      <c r="CW11" s="65">
        <f>IF(CV6="-",NA(),CV6)</f>
        <v>58.65</v>
      </c>
      <c r="CX11" s="65">
        <f>IF(CW6="-",NA(),CW6)</f>
        <v>57.77</v>
      </c>
      <c r="DD11" s="64" t="s">
        <v>23</v>
      </c>
      <c r="DE11" s="65">
        <f>IF(DD6="-",NA(),DD6)</f>
        <v>61.03</v>
      </c>
      <c r="DF11" s="65">
        <f>IF(DE6="-",NA(),DE6)</f>
        <v>63.55</v>
      </c>
      <c r="DG11" s="65">
        <f>IF(DF6="-",NA(),DF6)</f>
        <v>66.05</v>
      </c>
      <c r="DH11" s="65">
        <f>IF(DG6="-",NA(),DG6)</f>
        <v>68.42</v>
      </c>
      <c r="DI11" s="65">
        <f>IF(DH6="-",NA(),DH6)</f>
        <v>70.790000000000006</v>
      </c>
      <c r="DO11" s="64" t="s">
        <v>23</v>
      </c>
      <c r="DP11" s="65">
        <f>IF(DO6="-",NA(),DO6)</f>
        <v>0</v>
      </c>
      <c r="DQ11" s="65">
        <f>IF(DP6="-",NA(),DP6)</f>
        <v>7.95</v>
      </c>
      <c r="DR11" s="65">
        <f>IF(DQ6="-",NA(),DQ6)</f>
        <v>90.76</v>
      </c>
      <c r="DS11" s="65">
        <f>IF(DR6="-",NA(),DR6)</f>
        <v>90.76</v>
      </c>
      <c r="DT11" s="65">
        <f>IF(DS6="-",NA(),DS6)</f>
        <v>90.76</v>
      </c>
      <c r="DZ11" s="64" t="s">
        <v>23</v>
      </c>
      <c r="EA11" s="65">
        <f>IF(DZ6="-",NA(),DZ6)</f>
        <v>0</v>
      </c>
      <c r="EB11" s="65">
        <f>IF(EA6="-",NA(),EA6)</f>
        <v>0</v>
      </c>
      <c r="EC11" s="65">
        <f>IF(EB6="-",NA(),EB6)</f>
        <v>0</v>
      </c>
      <c r="ED11" s="65">
        <f>IF(EC6="-",NA(),EC6)</f>
        <v>0</v>
      </c>
      <c r="EE11" s="65">
        <f>IF(ED6="-",NA(),ED6)</f>
        <v>0</v>
      </c>
    </row>
    <row r="12" spans="1:140" x14ac:dyDescent="0.15">
      <c r="T12" s="64" t="s">
        <v>24</v>
      </c>
      <c r="U12" s="65">
        <f>IF(Y6="-",NA(),Y6)</f>
        <v>108.74</v>
      </c>
      <c r="V12" s="65">
        <f>IF(Z6="-",NA(),Z6)</f>
        <v>109.99</v>
      </c>
      <c r="W12" s="65">
        <f>IF(AA6="-",NA(),AA6)</f>
        <v>109.1</v>
      </c>
      <c r="X12" s="65">
        <f>IF(AB6="-",NA(),AB6)</f>
        <v>108.18</v>
      </c>
      <c r="Y12" s="65">
        <f>IF(AC6="-",NA(),AC6)</f>
        <v>114.99</v>
      </c>
      <c r="AE12" s="64" t="s">
        <v>24</v>
      </c>
      <c r="AF12" s="65">
        <f>IF(AJ6="-",NA(),AJ6)</f>
        <v>86.84</v>
      </c>
      <c r="AG12" s="65">
        <f t="shared" ref="AG12:AJ12" si="10">IF(AK6="-",NA(),AK6)</f>
        <v>83.56</v>
      </c>
      <c r="AH12" s="65">
        <f t="shared" si="10"/>
        <v>82.78</v>
      </c>
      <c r="AI12" s="65">
        <f t="shared" si="10"/>
        <v>79.27</v>
      </c>
      <c r="AJ12" s="65">
        <f t="shared" si="10"/>
        <v>75.56</v>
      </c>
      <c r="AP12" s="64" t="s">
        <v>24</v>
      </c>
      <c r="AQ12" s="65">
        <f>IF(AU6="-",NA(),AU6)</f>
        <v>619</v>
      </c>
      <c r="AR12" s="65">
        <f t="shared" ref="AR12:AU12" si="11">IF(AV6="-",NA(),AV6)</f>
        <v>688.41</v>
      </c>
      <c r="AS12" s="65">
        <f t="shared" si="11"/>
        <v>649.91999999999996</v>
      </c>
      <c r="AT12" s="65">
        <f t="shared" si="11"/>
        <v>680.22</v>
      </c>
      <c r="AU12" s="65">
        <f t="shared" si="11"/>
        <v>786.06</v>
      </c>
      <c r="BA12" s="64" t="s">
        <v>24</v>
      </c>
      <c r="BB12" s="65">
        <f>IF(BF6="-",NA(),BF6)</f>
        <v>552.4</v>
      </c>
      <c r="BC12" s="65">
        <f t="shared" ref="BC12:BF12" si="12">IF(BG6="-",NA(),BG6)</f>
        <v>505.25</v>
      </c>
      <c r="BD12" s="65">
        <f t="shared" si="12"/>
        <v>531.53</v>
      </c>
      <c r="BE12" s="65">
        <f t="shared" si="12"/>
        <v>504.73</v>
      </c>
      <c r="BF12" s="65">
        <f t="shared" si="12"/>
        <v>450.91</v>
      </c>
      <c r="BL12" s="64" t="s">
        <v>24</v>
      </c>
      <c r="BM12" s="65">
        <f>IF(BQ6="-",NA(),BQ6)</f>
        <v>90.99</v>
      </c>
      <c r="BN12" s="65">
        <f t="shared" ref="BN12:BQ12" si="13">IF(BR6="-",NA(),BR6)</f>
        <v>93.58</v>
      </c>
      <c r="BO12" s="65">
        <f t="shared" si="13"/>
        <v>93.31</v>
      </c>
      <c r="BP12" s="65">
        <f t="shared" si="13"/>
        <v>92.2</v>
      </c>
      <c r="BQ12" s="65">
        <f t="shared" si="13"/>
        <v>103.39</v>
      </c>
      <c r="BW12" s="64" t="s">
        <v>24</v>
      </c>
      <c r="BX12" s="65">
        <f>IF(CB6="-",NA(),CB6)</f>
        <v>34.1</v>
      </c>
      <c r="BY12" s="65">
        <f t="shared" ref="BY12:CB12" si="14">IF(CC6="-",NA(),CC6)</f>
        <v>33.79</v>
      </c>
      <c r="BZ12" s="65">
        <f t="shared" si="14"/>
        <v>33.81</v>
      </c>
      <c r="CA12" s="65">
        <f t="shared" si="14"/>
        <v>34.33</v>
      </c>
      <c r="CB12" s="65">
        <f t="shared" si="14"/>
        <v>30.96</v>
      </c>
      <c r="CH12" s="64" t="s">
        <v>24</v>
      </c>
      <c r="CI12" s="65">
        <f>IF(CM6="-",NA(),CM6)</f>
        <v>42.43</v>
      </c>
      <c r="CJ12" s="65">
        <f t="shared" ref="CJ12:CM12" si="15">IF(CN6="-",NA(),CN6)</f>
        <v>43.12</v>
      </c>
      <c r="CK12" s="65">
        <f t="shared" si="15"/>
        <v>43.85</v>
      </c>
      <c r="CL12" s="65">
        <f t="shared" si="15"/>
        <v>44.05</v>
      </c>
      <c r="CM12" s="65">
        <f t="shared" si="15"/>
        <v>45.51</v>
      </c>
      <c r="CS12" s="64" t="s">
        <v>24</v>
      </c>
      <c r="CT12" s="65">
        <f>IF(CX6="-",NA(),CX6)</f>
        <v>61.07</v>
      </c>
      <c r="CU12" s="65">
        <f t="shared" ref="CU12:CX12" si="16">IF(CY6="-",NA(),CY6)</f>
        <v>61.62</v>
      </c>
      <c r="CV12" s="65">
        <f t="shared" si="16"/>
        <v>61.64</v>
      </c>
      <c r="CW12" s="65">
        <f t="shared" si="16"/>
        <v>61.85</v>
      </c>
      <c r="CX12" s="65">
        <f t="shared" si="16"/>
        <v>64.14</v>
      </c>
      <c r="DD12" s="64" t="s">
        <v>24</v>
      </c>
      <c r="DE12" s="65">
        <f>IF(DI6="-",NA(),DI6)</f>
        <v>49.38</v>
      </c>
      <c r="DF12" s="65">
        <f t="shared" ref="DF12:DI12" si="17">IF(DJ6="-",NA(),DJ6)</f>
        <v>51.15</v>
      </c>
      <c r="DG12" s="65">
        <f t="shared" si="17"/>
        <v>52.15</v>
      </c>
      <c r="DH12" s="65">
        <f t="shared" si="17"/>
        <v>52.21</v>
      </c>
      <c r="DI12" s="65">
        <f t="shared" si="17"/>
        <v>54.51</v>
      </c>
      <c r="DO12" s="64" t="s">
        <v>24</v>
      </c>
      <c r="DP12" s="65">
        <f>IF(DT6="-",NA(),DT6)</f>
        <v>14.92</v>
      </c>
      <c r="DQ12" s="65">
        <f t="shared" ref="DQ12:DT12" si="18">IF(DU6="-",NA(),DU6)</f>
        <v>20.8</v>
      </c>
      <c r="DR12" s="65">
        <f t="shared" si="18"/>
        <v>29.43</v>
      </c>
      <c r="DS12" s="65">
        <f t="shared" si="18"/>
        <v>32.03</v>
      </c>
      <c r="DT12" s="65">
        <f t="shared" si="18"/>
        <v>36.58</v>
      </c>
      <c r="DZ12" s="64" t="s">
        <v>24</v>
      </c>
      <c r="EA12" s="65">
        <f>IF(EE6="-",NA(),EE6)</f>
        <v>2.36</v>
      </c>
      <c r="EB12" s="65">
        <f t="shared" ref="EB12:EE12" si="19">IF(EF6="-",NA(),EF6)</f>
        <v>0.11</v>
      </c>
      <c r="EC12" s="65">
        <f t="shared" si="19"/>
        <v>0.11</v>
      </c>
      <c r="ED12" s="65">
        <f t="shared" si="19"/>
        <v>0.11</v>
      </c>
      <c r="EE12" s="65">
        <f t="shared" si="19"/>
        <v>0.36</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田井　孝広</cp:lastModifiedBy>
  <cp:lastPrinted>2021-01-18T07:52:06Z</cp:lastPrinted>
  <dcterms:created xsi:type="dcterms:W3CDTF">2020-12-04T03:41:05Z</dcterms:created>
  <dcterms:modified xsi:type="dcterms:W3CDTF">2021-01-18T08:17:40Z</dcterms:modified>
  <cp:category/>
</cp:coreProperties>
</file>