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08483\Desktop\1.27〆　経営比較分析表\"/>
    </mc:Choice>
  </mc:AlternateContent>
  <xr:revisionPtr revIDLastSave="0" documentId="13_ncr:1_{39ABB9F1-B02F-4ACF-9B5B-5AD0D69977F7}" xr6:coauthVersionLast="43" xr6:coauthVersionMax="43" xr10:uidLastSave="{00000000-0000-0000-0000-000000000000}"/>
  <workbookProtection workbookAlgorithmName="SHA-512" workbookHashValue="XdA3olG4nWblMkt1lkOhdg3k7Jr2cu2iy4dqlnFLxFfGT0QjfSj1C6VgjDWvlFtK3uq27O34YFlCWXpVr3vhfw==" workbookSaltValue="9dcc1OEkn/mcqyGHAqex8Q=="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OY79" i="4"/>
  <c r="NX79" i="4"/>
  <c r="MW79" i="4"/>
  <c r="KO79" i="4"/>
  <c r="JN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W10" i="5" l="1"/>
  <c r="AU10" i="5"/>
  <c r="CK10" i="5"/>
  <c r="EA10" i="5"/>
  <c r="AG10" i="5"/>
  <c r="BO10" i="5"/>
  <c r="CM10" i="5"/>
  <c r="EC10" i="5"/>
  <c r="AQ10" i="5"/>
  <c r="BY10" i="5"/>
  <c r="DG10" i="5"/>
  <c r="EE10" i="5"/>
  <c r="AS10" i="5"/>
  <c r="CI10" i="5"/>
  <c r="DQ10" i="5"/>
  <c r="GZ56" i="4"/>
  <c r="OZ56" i="4"/>
  <c r="ER32" i="4"/>
  <c r="HT32" i="4"/>
  <c r="PT32" i="4"/>
  <c r="LT54" i="4"/>
  <c r="ER55" i="4"/>
  <c r="HT55" i="4"/>
  <c r="PT55" i="4"/>
  <c r="PZ79" i="4"/>
  <c r="V10" i="5"/>
  <c r="AF10" i="5"/>
  <c r="AJ10" i="5"/>
  <c r="AT10" i="5"/>
  <c r="BD10" i="5"/>
  <c r="BN10" i="5"/>
  <c r="BX10" i="5"/>
  <c r="CB10" i="5"/>
  <c r="CL10" i="5"/>
  <c r="CV10" i="5"/>
  <c r="DF10" i="5"/>
  <c r="DP10" i="5"/>
  <c r="DT10" i="5"/>
  <c r="ED10" i="5"/>
  <c r="BE10" i="5"/>
  <c r="CW10" i="5"/>
  <c r="X11" i="5"/>
  <c r="AR11" i="5"/>
  <c r="BP11" i="5"/>
  <c r="CJ11" i="5"/>
  <c r="AI12" i="5"/>
  <c r="BC12" i="5"/>
  <c r="X10" i="5"/>
  <c r="AH10" i="5"/>
  <c r="AR10" i="5"/>
  <c r="BB10" i="5"/>
  <c r="BF10" i="5"/>
  <c r="BP10" i="5"/>
  <c r="BZ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<sst xmlns="http://schemas.openxmlformats.org/spreadsheetml/2006/main" count="262" uniqueCount="106">
  <si>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</si>
  <si>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</si>
  <si>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</si>
  <si>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</si>
  <si>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</si>
  <si>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</si>
  <si>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</si>
  <si>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</si>
  <si>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</si>
  <si>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</si>
  <si>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</si>
  <si>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</si>
  <si>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</si>
  <si>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</si>
  <si>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</si>
  <si>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</si>
  <si>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</si>
  <si>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</si>
  <si>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</si>
  <si>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</si>
  <si>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</si>
  <si>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</si>
  <si>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</si>
  <si>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</si>
  <si>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</si>
  <si>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</si>
  <si>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</si>
  <si>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</si>
  <si>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</si>
  <si>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</si>
  <si>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</si>
  <si>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</si>
  <si>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</si>
  <si>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</si>
  <si>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</si>
  <si>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</si>
  <si>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</si>
  <si>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</si>
  <si>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</si>
  <si>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</si>
  <si>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</si>
  <si>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</si>
  <si>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</si>
  <si>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</si>
  <si>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</si>
  <si>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</si>
  <si>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</si>
  <si>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</si>
  <si>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</si>
  <si>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</si>
  <si>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</si>
  <si>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</si>
  <si>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</si>
  <si>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</si>
  <si>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</si>
  <si>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</si>
  <si>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</si>
  <si>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</si>
  <si>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</si>
  <si>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</si>
  <si>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</si>
  <si>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</si>
  <si>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</si>
  <si>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</si>
  <si>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</si>
  <si>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</si>
  <si>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</si>
  <si>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</si>
  <si>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</si>
  <si>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</si>
  <si>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</si>
  <si>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</si>
  <si>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</si>
  <si>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</si>
  <si>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</si>
  <si>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</si>
  <si>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</si>
  <si>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</si>
  <si>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</si>
  <si>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</si>
  <si>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</si>
  <si>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</si>
  <si>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</si>
  <si>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</si>
  <si>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</si>
  <si>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</si>
  <si>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</si>
  <si>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</si>
  <si>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</si>
  <si>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</si>
  <si>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</si>
  <si>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</si>
  <si>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</si>
  <si>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</si>
  <si>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</si>
  <si>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</si>
  <si>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</si>
  <si>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</si>
  <si>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</si>
  <si>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</si>
  <si>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</si>
  <si>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</si>
  <si>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</si>
  <si>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 xml:space="preserve">①有形固定資産減価償却率
　平均値を上回っており、保有資産の更新が類似団体よりも進んでいない状況にある。
</t>
    </r>
    <r>
      <rPr>
        <sz val="11"/>
        <color rgb="FFFF0000"/>
        <rFont val="ＭＳ ゴシック"/>
        <family val="3"/>
        <charset val="128"/>
      </rPr>
      <t xml:space="preserve">
</t>
    </r>
    <r>
      <rPr>
        <sz val="11"/>
        <rFont val="ＭＳ ゴシック"/>
        <family val="3"/>
        <charset val="128"/>
      </rPr>
      <t>②管路経年化率
　事業開始当初整備された管路が法定耐用年数を経過しており、平均値を上回っている。</t>
    </r>
    <r>
      <rPr>
        <sz val="11"/>
        <color rgb="FFFF0000"/>
        <rFont val="ＭＳ ゴシック"/>
        <family val="3"/>
        <charset val="128"/>
      </rPr>
      <t xml:space="preserve">
</t>
    </r>
    <r>
      <rPr>
        <sz val="11"/>
        <rFont val="ＭＳ ゴシック"/>
        <family val="3"/>
        <charset val="128"/>
      </rPr>
      <t>③管路更新率
　近年管路の更新を実施していないため、0％となっている。</t>
    </r>
    <rPh sb="1" eb="3">
      <t>ユウケイ</t>
    </rPh>
    <rPh sb="3" eb="5">
      <t>コテイ</t>
    </rPh>
    <rPh sb="5" eb="7">
      <t>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5" eb="57">
      <t>カンロ</t>
    </rPh>
    <rPh sb="57" eb="60">
      <t>ケイネンカ</t>
    </rPh>
    <rPh sb="60" eb="61">
      <t>リツ</t>
    </rPh>
    <rPh sb="63" eb="65">
      <t>ジギョウ</t>
    </rPh>
    <rPh sb="65" eb="67">
      <t>カイシ</t>
    </rPh>
    <rPh sb="67" eb="69">
      <t>トウショ</t>
    </rPh>
    <rPh sb="69" eb="71">
      <t>セイビ</t>
    </rPh>
    <rPh sb="74" eb="76">
      <t>カンロ</t>
    </rPh>
    <rPh sb="77" eb="79">
      <t>ホウテイ</t>
    </rPh>
    <rPh sb="79" eb="81">
      <t>タイヨウ</t>
    </rPh>
    <rPh sb="81" eb="83">
      <t>ネンスウ</t>
    </rPh>
    <rPh sb="84" eb="86">
      <t>ケイカ</t>
    </rPh>
    <rPh sb="105" eb="107">
      <t>カンロ</t>
    </rPh>
    <rPh sb="107" eb="109">
      <t>コウシン</t>
    </rPh>
    <rPh sb="109" eb="110">
      <t>リツ</t>
    </rPh>
    <rPh sb="112" eb="114">
      <t>キンネン</t>
    </rPh>
    <rPh sb="114" eb="116">
      <t>カンロ</t>
    </rPh>
    <rPh sb="117" eb="119">
      <t>コウシン</t>
    </rPh>
    <rPh sb="120" eb="122">
      <t>ジッシ</t>
    </rPh>
    <phoneticPr fontId="5"/>
  </si>
  <si>
    <r>
      <rPr>
        <sz val="11"/>
        <rFont val="ＭＳ ゴシック"/>
        <family val="3"/>
        <charset val="128"/>
      </rPr>
      <t>1．経営の健全性・効率性について
　経常収支比率、流動比率は100％を上回り健全な水準を維持している。今後は老朽化の進む施設設備の更新が見込まれており、引き続き効果的で効率的な事業運営により長期的な健全経営に取り組む必要がある。</t>
    </r>
    <r>
      <rPr>
        <sz val="11"/>
        <color rgb="FFFF0000"/>
        <rFont val="ＭＳ ゴシック"/>
        <family val="3"/>
        <charset val="128"/>
      </rPr>
      <t xml:space="preserve">
</t>
    </r>
    <r>
      <rPr>
        <sz val="11"/>
        <rFont val="ＭＳ ゴシック"/>
        <family val="3"/>
        <charset val="128"/>
      </rPr>
      <t>2．老朽化の状況について
　有形固定資産減価償却率は平均値を上回っている。今後、施設設備の更新が課題であるが、中長期の更新需要及び財政収支の見通しの検討を進め、財政状況を勘案し更新計画を策定し、計画的に更新を進めていく予定である。</t>
    </r>
    <rPh sb="62" eb="64">
      <t>セツビ</t>
    </rPh>
    <rPh sb="158" eb="160">
      <t>セツビ</t>
    </rPh>
    <rPh sb="161" eb="163">
      <t>コウシン</t>
    </rPh>
    <rPh sb="164" eb="166">
      <t>カダイ</t>
    </rPh>
    <rPh sb="171" eb="174">
      <t>チュウチョウキ</t>
    </rPh>
    <rPh sb="175" eb="177">
      <t>コウシン</t>
    </rPh>
    <rPh sb="177" eb="179">
      <t>ジュヨウ</t>
    </rPh>
    <rPh sb="179" eb="180">
      <t>オヨ</t>
    </rPh>
    <rPh sb="181" eb="183">
      <t>ザイセイ</t>
    </rPh>
    <rPh sb="183" eb="185">
      <t>シュウシ</t>
    </rPh>
    <rPh sb="186" eb="188">
      <t>ミトオ</t>
    </rPh>
    <rPh sb="190" eb="192">
      <t>ケントウ</t>
    </rPh>
    <rPh sb="193" eb="194">
      <t>スス</t>
    </rPh>
    <rPh sb="196" eb="198">
      <t>ザイセイ</t>
    </rPh>
    <rPh sb="198" eb="200">
      <t>ジョウキョウ</t>
    </rPh>
    <rPh sb="201" eb="203">
      <t>カンアン</t>
    </rPh>
    <rPh sb="204" eb="206">
      <t>コウシン</t>
    </rPh>
    <rPh sb="206" eb="208">
      <t>ケイカク</t>
    </rPh>
    <rPh sb="209" eb="211">
      <t>サクテイ</t>
    </rPh>
    <rPh sb="213" eb="216">
      <t>ケイカクテキ</t>
    </rPh>
    <rPh sb="217" eb="219">
      <t>コウシン</t>
    </rPh>
    <rPh sb="220" eb="221">
      <t>スス</t>
    </rPh>
    <rPh sb="225" eb="227">
      <t>ヨテイ</t>
    </rPh>
    <phoneticPr fontId="5"/>
  </si>
  <si>
    <r>
      <t>①経常収支比率
　100％を上回っており、経常収支が黒字であることを表している。
②累積欠損金比率
　</t>
    </r>
    <r>
      <rPr>
        <sz val="11"/>
        <rFont val="ＭＳ ゴシック"/>
        <family val="3"/>
        <charset val="128"/>
      </rPr>
      <t>累積欠損金は発生していない。</t>
    </r>
    <r>
      <rPr>
        <sz val="11"/>
        <color theme="1"/>
        <rFont val="ＭＳ ゴシック"/>
        <family val="3"/>
        <charset val="128"/>
      </rPr>
      <t xml:space="preserve">
③流動比率
　平均値及び100％を上回っており、短期的な債務に対する支払い能力があると言える。
④企業債残高対給水収益比率
　前年度と比べて減少し平均値を下回っている。今後は老朽化した施設設備の更新等により上昇する見込みになっている。
</t>
    </r>
    <r>
      <rPr>
        <sz val="11"/>
        <rFont val="ＭＳ ゴシック"/>
        <family val="3"/>
        <charset val="128"/>
      </rPr>
      <t>⑤料金回収率
　平均値及び100％を上回っており、令和元年度は維持管理費の減により、前年度と比べて上昇している。</t>
    </r>
    <r>
      <rPr>
        <sz val="11"/>
        <color rgb="FFFF0000"/>
        <rFont val="ＭＳ ゴシック"/>
        <family val="3"/>
        <charset val="128"/>
      </rPr>
      <t xml:space="preserve">
</t>
    </r>
    <r>
      <rPr>
        <sz val="11"/>
        <rFont val="ＭＳ ゴシック"/>
        <family val="3"/>
        <charset val="128"/>
      </rPr>
      <t>⑥給水原価
　平均値を下回っている。類似団体と比べて低い値となっている。</t>
    </r>
    <r>
      <rPr>
        <sz val="11"/>
        <color rgb="FFFF0000"/>
        <rFont val="ＭＳ ゴシック"/>
        <family val="3"/>
        <charset val="128"/>
      </rPr>
      <t xml:space="preserve">
</t>
    </r>
    <r>
      <rPr>
        <sz val="11"/>
        <rFont val="ＭＳ ゴシック"/>
        <family val="3"/>
        <charset val="128"/>
      </rPr>
      <t>⑦施設利用率
　平均値を下回っており、施設更新時にダウンサイジング等を検討する必要がある。</t>
    </r>
    <r>
      <rPr>
        <sz val="11"/>
        <color rgb="FFFF0000"/>
        <rFont val="ＭＳ ゴシック"/>
        <family val="3"/>
        <charset val="128"/>
      </rPr>
      <t xml:space="preserve">
</t>
    </r>
    <r>
      <rPr>
        <sz val="11"/>
        <rFont val="ＭＳ ゴシック"/>
        <family val="3"/>
        <charset val="128"/>
      </rPr>
      <t>⑧契約率
　58％程度と類似団体と比較し低い値となっている。</t>
    </r>
    <r>
      <rPr>
        <sz val="11"/>
        <color rgb="FFFF0000"/>
        <rFont val="ＭＳ ゴシック"/>
        <family val="3"/>
        <charset val="128"/>
      </rPr>
      <t xml:space="preserve">
　</t>
    </r>
    <rPh sb="209" eb="211">
      <t>レイワ</t>
    </rPh>
    <rPh sb="211" eb="213">
      <t>ガンネン</t>
    </rPh>
    <rPh sb="213" eb="214">
      <t>ド</t>
    </rPh>
    <rPh sb="215" eb="217">
      <t>イジ</t>
    </rPh>
    <rPh sb="217" eb="220">
      <t>カンリヒ</t>
    </rPh>
    <rPh sb="233" eb="235">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</si>
</sst>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61.03</c:v>
                </c:pt>
                <c:pt idx="1">
                  <c:v>63.55</c:v>
                </c:pt>
                <c:pt idx="2">
                  <c:v>66.05</c:v>
                </c:pt>
                <c:pt idx="3">
                  <c:v>68.42</c:v>
                </c:pt>
                <c:pt idx="4">
                  <c:v>70.790000000000006</c:v>
                </c:pt>
              </c:numCache>
            </c:numRef>
          </c:val>
          <c:extLst>
            <c:ext xmlns:c16="http://schemas.microsoft.com/office/drawing/2014/chart" uri="{C3380CC4-5D6E-409C-BE32-E72D297353CC}">
              <c16:uniqueId val="{00000000-D10B-4D40-BB1D-774EDDFDA1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D10B-4D40-BB1D-774EDDFDA1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F-4BC0-8F47-86237D976B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C9EF-4BC0-8F47-86237D976B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100.63</c:v>
                </c:pt>
                <c:pt idx="1">
                  <c:v>103.73</c:v>
                </c:pt>
                <c:pt idx="2">
                  <c:v>105.44</c:v>
                </c:pt>
                <c:pt idx="3">
                  <c:v>102.6</c:v>
                </c:pt>
                <c:pt idx="4">
                  <c:v>107.98</c:v>
                </c:pt>
              </c:numCache>
            </c:numRef>
          </c:val>
          <c:extLst>
            <c:ext xmlns:c16="http://schemas.microsoft.com/office/drawing/2014/chart" uri="{C3380CC4-5D6E-409C-BE32-E72D297353CC}">
              <c16:uniqueId val="{00000000-362A-44D4-90D6-7CBCE16C22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362A-44D4-90D6-7CBCE16C22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7.95</c:v>
                </c:pt>
                <c:pt idx="2">
                  <c:v>90.76</c:v>
                </c:pt>
                <c:pt idx="3">
                  <c:v>90.76</c:v>
                </c:pt>
                <c:pt idx="4">
                  <c:v>90.76</c:v>
                </c:pt>
              </c:numCache>
            </c:numRef>
          </c:val>
          <c:extLst>
            <c:ext xmlns:c16="http://schemas.microsoft.com/office/drawing/2014/chart" uri="{C3380CC4-5D6E-409C-BE32-E72D297353CC}">
              <c16:uniqueId val="{00000000-BB6B-4C69-B52A-C136A90D8C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BB6B-4C69-B52A-C136A90D8C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F5-45C0-A399-C454202AFB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83F5-45C0-A399-C454202AFB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1170.83</c:v>
                </c:pt>
                <c:pt idx="1">
                  <c:v>1415.55</c:v>
                </c:pt>
                <c:pt idx="2">
                  <c:v>1739.19</c:v>
                </c:pt>
                <c:pt idx="3">
                  <c:v>2019.58</c:v>
                </c:pt>
                <c:pt idx="4">
                  <c:v>2031.69</c:v>
                </c:pt>
              </c:numCache>
            </c:numRef>
          </c:val>
          <c:extLst>
            <c:ext xmlns:c16="http://schemas.microsoft.com/office/drawing/2014/chart" uri="{C3380CC4-5D6E-409C-BE32-E72D297353CC}">
              <c16:uniqueId val="{00000000-9637-4186-A9ED-BDF5205FBA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9637-4186-A9ED-BDF5205FBA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85.71</c:v>
                </c:pt>
                <c:pt idx="1">
                  <c:v>79.25</c:v>
                </c:pt>
                <c:pt idx="2">
                  <c:v>75.08</c:v>
                </c:pt>
                <c:pt idx="3">
                  <c:v>71.89</c:v>
                </c:pt>
                <c:pt idx="4">
                  <c:v>68.45</c:v>
                </c:pt>
              </c:numCache>
            </c:numRef>
          </c:val>
          <c:extLst>
            <c:ext xmlns:c16="http://schemas.microsoft.com/office/drawing/2014/chart" uri="{C3380CC4-5D6E-409C-BE32-E72D297353CC}">
              <c16:uniqueId val="{00000000-496B-455B-856A-CA1A33A10C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496B-455B-856A-CA1A33A10C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100.63</c:v>
                </c:pt>
                <c:pt idx="1">
                  <c:v>104.02</c:v>
                </c:pt>
                <c:pt idx="2">
                  <c:v>105.91</c:v>
                </c:pt>
                <c:pt idx="3">
                  <c:v>102.81</c:v>
                </c:pt>
                <c:pt idx="4">
                  <c:v>108.66</c:v>
                </c:pt>
              </c:numCache>
            </c:numRef>
          </c:val>
          <c:extLst>
            <c:ext xmlns:c16="http://schemas.microsoft.com/office/drawing/2014/chart" uri="{C3380CC4-5D6E-409C-BE32-E72D297353CC}">
              <c16:uniqueId val="{00000000-7BEC-4D57-A2EB-29982A09B2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7BEC-4D57-A2EB-29982A09B2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18.88</c:v>
                </c:pt>
                <c:pt idx="1">
                  <c:v>18.260000000000002</c:v>
                </c:pt>
                <c:pt idx="2">
                  <c:v>17.940000000000001</c:v>
                </c:pt>
                <c:pt idx="3">
                  <c:v>18.48</c:v>
                </c:pt>
                <c:pt idx="4">
                  <c:v>17.48</c:v>
                </c:pt>
              </c:numCache>
            </c:numRef>
          </c:val>
          <c:extLst>
            <c:ext xmlns:c16="http://schemas.microsoft.com/office/drawing/2014/chart" uri="{C3380CC4-5D6E-409C-BE32-E72D297353CC}">
              <c16:uniqueId val="{00000000-BD4F-4AC6-B37E-3D8670F465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BD4F-4AC6-B37E-3D8670F465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30.6</c:v>
                </c:pt>
                <c:pt idx="1">
                  <c:v>30.26</c:v>
                </c:pt>
                <c:pt idx="2">
                  <c:v>29.55</c:v>
                </c:pt>
                <c:pt idx="3">
                  <c:v>29.15</c:v>
                </c:pt>
                <c:pt idx="4">
                  <c:v>28.88</c:v>
                </c:pt>
              </c:numCache>
            </c:numRef>
          </c:val>
          <c:extLst>
            <c:ext xmlns:c16="http://schemas.microsoft.com/office/drawing/2014/chart" uri="{C3380CC4-5D6E-409C-BE32-E72D297353CC}">
              <c16:uniqueId val="{00000000-7C2A-4FEF-901A-695A24DC5A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7C2A-4FEF-901A-695A24DC5A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57.33</c:v>
                </c:pt>
                <c:pt idx="1">
                  <c:v>59.23</c:v>
                </c:pt>
                <c:pt idx="2">
                  <c:v>59.34</c:v>
                </c:pt>
                <c:pt idx="3">
                  <c:v>58.65</c:v>
                </c:pt>
                <c:pt idx="4">
                  <c:v>57.77</c:v>
                </c:pt>
              </c:numCache>
            </c:numRef>
          </c:val>
          <c:extLst>
            <c:ext xmlns:c16="http://schemas.microsoft.com/office/drawing/2014/chart" uri="{C3380CC4-5D6E-409C-BE32-E72D297353CC}">
              <c16:uniqueId val="{00000000-7070-451A-9B52-AE619F01FE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7070-451A-9B52-AE619F01FE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0" zoomScaleNormal="70" workbookViewId="0">
      <selection activeCell="CH10" sqref="CH10:FM10"/>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北海道　釧路市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15000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4332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91.3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8666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100.63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103.73</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105.44</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102.6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107.98</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1170.83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1415.55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1739.19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2019.58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2031.69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85.71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79.25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75.08</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71.89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68.45</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59" t="s">
        <v>103</v>
      </c>
      <c r="SN48" s="160"/>
      <c r="SO48" s="160"/>
      <c r="SP48" s="160"/>
      <c r="SQ48" s="160"/>
      <c r="SR48" s="160"/>
      <c r="SS48" s="160"/>
      <c r="ST48" s="160"/>
      <c r="SU48" s="160"/>
      <c r="SV48" s="160"/>
      <c r="SW48" s="160"/>
      <c r="SX48" s="160"/>
      <c r="SY48" s="160"/>
      <c r="SZ48" s="160"/>
      <c r="TA48" s="161"/>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59"/>
      <c r="SN49" s="160"/>
      <c r="SO49" s="160"/>
      <c r="SP49" s="160"/>
      <c r="SQ49" s="160"/>
      <c r="SR49" s="160"/>
      <c r="SS49" s="160"/>
      <c r="ST49" s="160"/>
      <c r="SU49" s="160"/>
      <c r="SV49" s="160"/>
      <c r="SW49" s="160"/>
      <c r="SX49" s="160"/>
      <c r="SY49" s="160"/>
      <c r="SZ49" s="160"/>
      <c r="TA49" s="161"/>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59"/>
      <c r="SN50" s="160"/>
      <c r="SO50" s="160"/>
      <c r="SP50" s="160"/>
      <c r="SQ50" s="160"/>
      <c r="SR50" s="160"/>
      <c r="SS50" s="160"/>
      <c r="ST50" s="160"/>
      <c r="SU50" s="160"/>
      <c r="SV50" s="160"/>
      <c r="SW50" s="160"/>
      <c r="SX50" s="160"/>
      <c r="SY50" s="160"/>
      <c r="SZ50" s="160"/>
      <c r="TA50" s="161"/>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59"/>
      <c r="SN51" s="160"/>
      <c r="SO51" s="160"/>
      <c r="SP51" s="160"/>
      <c r="SQ51" s="160"/>
      <c r="SR51" s="160"/>
      <c r="SS51" s="160"/>
      <c r="ST51" s="160"/>
      <c r="SU51" s="160"/>
      <c r="SV51" s="160"/>
      <c r="SW51" s="160"/>
      <c r="SX51" s="160"/>
      <c r="SY51" s="160"/>
      <c r="SZ51" s="160"/>
      <c r="TA51" s="161"/>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59"/>
      <c r="SN52" s="160"/>
      <c r="SO52" s="160"/>
      <c r="SP52" s="160"/>
      <c r="SQ52" s="160"/>
      <c r="SR52" s="160"/>
      <c r="SS52" s="160"/>
      <c r="ST52" s="160"/>
      <c r="SU52" s="160"/>
      <c r="SV52" s="160"/>
      <c r="SW52" s="160"/>
      <c r="SX52" s="160"/>
      <c r="SY52" s="160"/>
      <c r="SZ52" s="160"/>
      <c r="TA52" s="16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59"/>
      <c r="SN53" s="160"/>
      <c r="SO53" s="160"/>
      <c r="SP53" s="160"/>
      <c r="SQ53" s="160"/>
      <c r="SR53" s="160"/>
      <c r="SS53" s="160"/>
      <c r="ST53" s="160"/>
      <c r="SU53" s="160"/>
      <c r="SV53" s="160"/>
      <c r="SW53" s="160"/>
      <c r="SX53" s="160"/>
      <c r="SY53" s="160"/>
      <c r="SZ53" s="160"/>
      <c r="TA53" s="161"/>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59"/>
      <c r="SN54" s="160"/>
      <c r="SO54" s="160"/>
      <c r="SP54" s="160"/>
      <c r="SQ54" s="160"/>
      <c r="SR54" s="160"/>
      <c r="SS54" s="160"/>
      <c r="ST54" s="160"/>
      <c r="SU54" s="160"/>
      <c r="SV54" s="160"/>
      <c r="SW54" s="160"/>
      <c r="SX54" s="160"/>
      <c r="SY54" s="160"/>
      <c r="SZ54" s="160"/>
      <c r="TA54" s="161"/>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100.63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104.02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105.91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102.81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108.66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18.88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18.260000000000002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17.940000000000001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18.48</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17.48</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30.6</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30.26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29.55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29.15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28.88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57.33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59.23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59.34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58.65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57.77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59"/>
      <c r="SN55" s="160"/>
      <c r="SO55" s="160"/>
      <c r="SP55" s="160"/>
      <c r="SQ55" s="160"/>
      <c r="SR55" s="160"/>
      <c r="SS55" s="160"/>
      <c r="ST55" s="160"/>
      <c r="SU55" s="160"/>
      <c r="SV55" s="160"/>
      <c r="SW55" s="160"/>
      <c r="SX55" s="160"/>
      <c r="SY55" s="160"/>
      <c r="SZ55" s="160"/>
      <c r="TA55" s="161"/>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59"/>
      <c r="SN56" s="160"/>
      <c r="SO56" s="160"/>
      <c r="SP56" s="160"/>
      <c r="SQ56" s="160"/>
      <c r="SR56" s="160"/>
      <c r="SS56" s="160"/>
      <c r="ST56" s="160"/>
      <c r="SU56" s="160"/>
      <c r="SV56" s="160"/>
      <c r="SW56" s="160"/>
      <c r="SX56" s="160"/>
      <c r="SY56" s="160"/>
      <c r="SZ56" s="160"/>
      <c r="TA56" s="161"/>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59"/>
      <c r="SN57" s="160"/>
      <c r="SO57" s="160"/>
      <c r="SP57" s="160"/>
      <c r="SQ57" s="160"/>
      <c r="SR57" s="160"/>
      <c r="SS57" s="160"/>
      <c r="ST57" s="160"/>
      <c r="SU57" s="160"/>
      <c r="SV57" s="160"/>
      <c r="SW57" s="160"/>
      <c r="SX57" s="160"/>
      <c r="SY57" s="160"/>
      <c r="SZ57" s="160"/>
      <c r="TA57" s="16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59"/>
      <c r="SN58" s="160"/>
      <c r="SO58" s="160"/>
      <c r="SP58" s="160"/>
      <c r="SQ58" s="160"/>
      <c r="SR58" s="160"/>
      <c r="SS58" s="160"/>
      <c r="ST58" s="160"/>
      <c r="SU58" s="160"/>
      <c r="SV58" s="160"/>
      <c r="SW58" s="160"/>
      <c r="SX58" s="160"/>
      <c r="SY58" s="160"/>
      <c r="SZ58" s="160"/>
      <c r="TA58" s="16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59"/>
      <c r="SN59" s="160"/>
      <c r="SO59" s="160"/>
      <c r="SP59" s="160"/>
      <c r="SQ59" s="160"/>
      <c r="SR59" s="160"/>
      <c r="SS59" s="160"/>
      <c r="ST59" s="160"/>
      <c r="SU59" s="160"/>
      <c r="SV59" s="160"/>
      <c r="SW59" s="160"/>
      <c r="SX59" s="160"/>
      <c r="SY59" s="160"/>
      <c r="SZ59" s="160"/>
      <c r="TA59" s="16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59"/>
      <c r="SN60" s="160"/>
      <c r="SO60" s="160"/>
      <c r="SP60" s="160"/>
      <c r="SQ60" s="160"/>
      <c r="SR60" s="160"/>
      <c r="SS60" s="160"/>
      <c r="ST60" s="160"/>
      <c r="SU60" s="160"/>
      <c r="SV60" s="160"/>
      <c r="SW60" s="160"/>
      <c r="SX60" s="160"/>
      <c r="SY60" s="160"/>
      <c r="SZ60" s="160"/>
      <c r="TA60" s="16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59"/>
      <c r="SN61" s="160"/>
      <c r="SO61" s="160"/>
      <c r="SP61" s="160"/>
      <c r="SQ61" s="160"/>
      <c r="SR61" s="160"/>
      <c r="SS61" s="160"/>
      <c r="ST61" s="160"/>
      <c r="SU61" s="160"/>
      <c r="SV61" s="160"/>
      <c r="SW61" s="160"/>
      <c r="SX61" s="160"/>
      <c r="SY61" s="160"/>
      <c r="SZ61" s="160"/>
      <c r="TA61" s="161"/>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59"/>
      <c r="SN62" s="160"/>
      <c r="SO62" s="160"/>
      <c r="SP62" s="160"/>
      <c r="SQ62" s="160"/>
      <c r="SR62" s="160"/>
      <c r="SS62" s="160"/>
      <c r="ST62" s="160"/>
      <c r="SU62" s="160"/>
      <c r="SV62" s="160"/>
      <c r="SW62" s="160"/>
      <c r="SX62" s="160"/>
      <c r="SY62" s="160"/>
      <c r="SZ62" s="160"/>
      <c r="TA62" s="161"/>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59"/>
      <c r="SN63" s="160"/>
      <c r="SO63" s="160"/>
      <c r="SP63" s="160"/>
      <c r="SQ63" s="160"/>
      <c r="SR63" s="160"/>
      <c r="SS63" s="160"/>
      <c r="ST63" s="160"/>
      <c r="SU63" s="160"/>
      <c r="SV63" s="160"/>
      <c r="SW63" s="160"/>
      <c r="SX63" s="160"/>
      <c r="SY63" s="160"/>
      <c r="SZ63" s="160"/>
      <c r="TA63" s="16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59"/>
      <c r="SN64" s="160"/>
      <c r="SO64" s="160"/>
      <c r="SP64" s="160"/>
      <c r="SQ64" s="160"/>
      <c r="SR64" s="160"/>
      <c r="SS64" s="160"/>
      <c r="ST64" s="160"/>
      <c r="SU64" s="160"/>
      <c r="SV64" s="160"/>
      <c r="SW64" s="160"/>
      <c r="SX64" s="160"/>
      <c r="SY64" s="160"/>
      <c r="SZ64" s="160"/>
      <c r="TA64" s="161"/>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62"/>
      <c r="SN65" s="163"/>
      <c r="SO65" s="163"/>
      <c r="SP65" s="163"/>
      <c r="SQ65" s="163"/>
      <c r="SR65" s="163"/>
      <c r="SS65" s="163"/>
      <c r="ST65" s="163"/>
      <c r="SU65" s="163"/>
      <c r="SV65" s="163"/>
      <c r="SW65" s="163"/>
      <c r="SX65" s="163"/>
      <c r="SY65" s="163"/>
      <c r="SZ65" s="163"/>
      <c r="TA65" s="164"/>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59" t="s">
        <v>104</v>
      </c>
      <c r="SN68" s="160"/>
      <c r="SO68" s="160"/>
      <c r="SP68" s="160"/>
      <c r="SQ68" s="160"/>
      <c r="SR68" s="160"/>
      <c r="SS68" s="160"/>
      <c r="ST68" s="160"/>
      <c r="SU68" s="160"/>
      <c r="SV68" s="160"/>
      <c r="SW68" s="160"/>
      <c r="SX68" s="160"/>
      <c r="SY68" s="160"/>
      <c r="SZ68" s="160"/>
      <c r="TA68" s="161"/>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59"/>
      <c r="SN69" s="160"/>
      <c r="SO69" s="160"/>
      <c r="SP69" s="160"/>
      <c r="SQ69" s="160"/>
      <c r="SR69" s="160"/>
      <c r="SS69" s="160"/>
      <c r="ST69" s="160"/>
      <c r="SU69" s="160"/>
      <c r="SV69" s="160"/>
      <c r="SW69" s="160"/>
      <c r="SX69" s="160"/>
      <c r="SY69" s="160"/>
      <c r="SZ69" s="160"/>
      <c r="TA69" s="161"/>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59"/>
      <c r="SN70" s="160"/>
      <c r="SO70" s="160"/>
      <c r="SP70" s="160"/>
      <c r="SQ70" s="160"/>
      <c r="SR70" s="160"/>
      <c r="SS70" s="160"/>
      <c r="ST70" s="160"/>
      <c r="SU70" s="160"/>
      <c r="SV70" s="160"/>
      <c r="SW70" s="160"/>
      <c r="SX70" s="160"/>
      <c r="SY70" s="160"/>
      <c r="SZ70" s="160"/>
      <c r="TA70" s="161"/>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59"/>
      <c r="SN71" s="160"/>
      <c r="SO71" s="160"/>
      <c r="SP71" s="160"/>
      <c r="SQ71" s="160"/>
      <c r="SR71" s="160"/>
      <c r="SS71" s="160"/>
      <c r="ST71" s="160"/>
      <c r="SU71" s="160"/>
      <c r="SV71" s="160"/>
      <c r="SW71" s="160"/>
      <c r="SX71" s="160"/>
      <c r="SY71" s="160"/>
      <c r="SZ71" s="160"/>
      <c r="TA71" s="161"/>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59"/>
      <c r="SN72" s="160"/>
      <c r="SO72" s="160"/>
      <c r="SP72" s="160"/>
      <c r="SQ72" s="160"/>
      <c r="SR72" s="160"/>
      <c r="SS72" s="160"/>
      <c r="ST72" s="160"/>
      <c r="SU72" s="160"/>
      <c r="SV72" s="160"/>
      <c r="SW72" s="160"/>
      <c r="SX72" s="160"/>
      <c r="SY72" s="160"/>
      <c r="SZ72" s="160"/>
      <c r="TA72" s="161"/>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59"/>
      <c r="SN73" s="160"/>
      <c r="SO73" s="160"/>
      <c r="SP73" s="160"/>
      <c r="SQ73" s="160"/>
      <c r="SR73" s="160"/>
      <c r="SS73" s="160"/>
      <c r="ST73" s="160"/>
      <c r="SU73" s="160"/>
      <c r="SV73" s="160"/>
      <c r="SW73" s="160"/>
      <c r="SX73" s="160"/>
      <c r="SY73" s="160"/>
      <c r="SZ73" s="160"/>
      <c r="TA73" s="161"/>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59"/>
      <c r="SN74" s="160"/>
      <c r="SO74" s="160"/>
      <c r="SP74" s="160"/>
      <c r="SQ74" s="160"/>
      <c r="SR74" s="160"/>
      <c r="SS74" s="160"/>
      <c r="ST74" s="160"/>
      <c r="SU74" s="160"/>
      <c r="SV74" s="160"/>
      <c r="SW74" s="160"/>
      <c r="SX74" s="160"/>
      <c r="SY74" s="160"/>
      <c r="SZ74" s="160"/>
      <c r="TA74" s="161"/>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59"/>
      <c r="SN75" s="160"/>
      <c r="SO75" s="160"/>
      <c r="SP75" s="160"/>
      <c r="SQ75" s="160"/>
      <c r="SR75" s="160"/>
      <c r="SS75" s="160"/>
      <c r="ST75" s="160"/>
      <c r="SU75" s="160"/>
      <c r="SV75" s="160"/>
      <c r="SW75" s="160"/>
      <c r="SX75" s="160"/>
      <c r="SY75" s="160"/>
      <c r="SZ75" s="160"/>
      <c r="TA75" s="161"/>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59"/>
      <c r="SN76" s="160"/>
      <c r="SO76" s="160"/>
      <c r="SP76" s="160"/>
      <c r="SQ76" s="160"/>
      <c r="SR76" s="160"/>
      <c r="SS76" s="160"/>
      <c r="ST76" s="160"/>
      <c r="SU76" s="160"/>
      <c r="SV76" s="160"/>
      <c r="SW76" s="160"/>
      <c r="SX76" s="160"/>
      <c r="SY76" s="160"/>
      <c r="SZ76" s="160"/>
      <c r="TA76" s="161"/>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59"/>
      <c r="SN77" s="160"/>
      <c r="SO77" s="160"/>
      <c r="SP77" s="160"/>
      <c r="SQ77" s="160"/>
      <c r="SR77" s="160"/>
      <c r="SS77" s="160"/>
      <c r="ST77" s="160"/>
      <c r="SU77" s="160"/>
      <c r="SV77" s="160"/>
      <c r="SW77" s="160"/>
      <c r="SX77" s="160"/>
      <c r="SY77" s="160"/>
      <c r="SZ77" s="160"/>
      <c r="TA77" s="161"/>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59"/>
      <c r="SN78" s="160"/>
      <c r="SO78" s="160"/>
      <c r="SP78" s="160"/>
      <c r="SQ78" s="160"/>
      <c r="SR78" s="160"/>
      <c r="SS78" s="160"/>
      <c r="ST78" s="160"/>
      <c r="SU78" s="160"/>
      <c r="SV78" s="160"/>
      <c r="SW78" s="160"/>
      <c r="SX78" s="160"/>
      <c r="SY78" s="160"/>
      <c r="SZ78" s="160"/>
      <c r="TA78" s="161"/>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59"/>
      <c r="SN79" s="160"/>
      <c r="SO79" s="160"/>
      <c r="SP79" s="160"/>
      <c r="SQ79" s="160"/>
      <c r="SR79" s="160"/>
      <c r="SS79" s="160"/>
      <c r="ST79" s="160"/>
      <c r="SU79" s="160"/>
      <c r="SV79" s="160"/>
      <c r="SW79" s="160"/>
      <c r="SX79" s="160"/>
      <c r="SY79" s="160"/>
      <c r="SZ79" s="160"/>
      <c r="TA79" s="16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61.03</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63.55</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66.05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68.42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70.790000000000006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7.95</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90.76</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90.76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90.76</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59"/>
      <c r="SN80" s="160"/>
      <c r="SO80" s="160"/>
      <c r="SP80" s="160"/>
      <c r="SQ80" s="160"/>
      <c r="SR80" s="160"/>
      <c r="SS80" s="160"/>
      <c r="ST80" s="160"/>
      <c r="SU80" s="160"/>
      <c r="SV80" s="160"/>
      <c r="SW80" s="160"/>
      <c r="SX80" s="160"/>
      <c r="SY80" s="160"/>
      <c r="SZ80" s="160"/>
      <c r="TA80" s="16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49.38</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51.15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52.15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52.21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54.51</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14.92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20.8</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29.43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32.03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36.58</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2.36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0.11</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0.36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59"/>
      <c r="SN81" s="160"/>
      <c r="SO81" s="160"/>
      <c r="SP81" s="160"/>
      <c r="SQ81" s="160"/>
      <c r="SR81" s="160"/>
      <c r="SS81" s="160"/>
      <c r="ST81" s="160"/>
      <c r="SU81" s="160"/>
      <c r="SV81" s="160"/>
      <c r="SW81" s="160"/>
      <c r="SX81" s="160"/>
      <c r="SY81" s="160"/>
      <c r="SZ81" s="160"/>
      <c r="TA81" s="161"/>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59"/>
      <c r="SN82" s="160"/>
      <c r="SO82" s="160"/>
      <c r="SP82" s="160"/>
      <c r="SQ82" s="160"/>
      <c r="SR82" s="160"/>
      <c r="SS82" s="160"/>
      <c r="ST82" s="160"/>
      <c r="SU82" s="160"/>
      <c r="SV82" s="160"/>
      <c r="SW82" s="160"/>
      <c r="SX82" s="160"/>
      <c r="SY82" s="160"/>
      <c r="SZ82" s="160"/>
      <c r="TA82" s="16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9"/>
      <c r="SN83" s="160"/>
      <c r="SO83" s="160"/>
      <c r="SP83" s="160"/>
      <c r="SQ83" s="160"/>
      <c r="SR83" s="160"/>
      <c r="SS83" s="160"/>
      <c r="ST83" s="160"/>
      <c r="SU83" s="160"/>
      <c r="SV83" s="160"/>
      <c r="SW83" s="160"/>
      <c r="SX83" s="160"/>
      <c r="SY83" s="160"/>
      <c r="SZ83" s="160"/>
      <c r="TA83" s="16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9"/>
      <c r="SN84" s="160"/>
      <c r="SO84" s="160"/>
      <c r="SP84" s="160"/>
      <c r="SQ84" s="160"/>
      <c r="SR84" s="160"/>
      <c r="SS84" s="160"/>
      <c r="ST84" s="160"/>
      <c r="SU84" s="160"/>
      <c r="SV84" s="160"/>
      <c r="SW84" s="160"/>
      <c r="SX84" s="160"/>
      <c r="SY84" s="160"/>
      <c r="SZ84" s="160"/>
      <c r="TA84" s="16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62"/>
      <c r="SN85" s="163"/>
      <c r="SO85" s="163"/>
      <c r="SP85" s="163"/>
      <c r="SQ85" s="163"/>
      <c r="SR85" s="163"/>
      <c r="SS85" s="163"/>
      <c r="ST85" s="163"/>
      <c r="SU85" s="163"/>
      <c r="SV85" s="163"/>
      <c r="SW85" s="163"/>
      <c r="SX85" s="163"/>
      <c r="SY85" s="163"/>
      <c r="SZ85" s="163"/>
      <c r="TA85" s="16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noKH9DyqFQEfsa7dFlnU/knGWbJJFdpfcw5nZNOfqwGhpbnOXfLp4lvn7aHLKZh7JBuySEMzmMVDhyh0AD/iw==" saltValue="UG+n7NfSKImbzMIZbgmIIg=="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100.63</v>
      </c>
      <c r="U6" s="52">
        <f>U7</f>
        <v>103.73</v>
      </c>
      <c r="V6" s="52">
        <f>V7</f>
        <v>105.44</v>
      </c>
      <c r="W6" s="52">
        <f>W7</f>
        <v>102.6</v>
      </c>
      <c r="X6" s="52">
        <f t="shared" si="3"/>
        <v>107.98</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1170.83</v>
      </c>
      <c r="AQ6" s="52">
        <f>AQ7</f>
        <v>1415.55</v>
      </c>
      <c r="AR6" s="52">
        <f>AR7</f>
        <v>1739.19</v>
      </c>
      <c r="AS6" s="52">
        <f>AS7</f>
        <v>2019.58</v>
      </c>
      <c r="AT6" s="52">
        <f t="shared" si="3"/>
        <v>2031.69</v>
      </c>
      <c r="AU6" s="52">
        <f t="shared" si="3"/>
        <v>619</v>
      </c>
      <c r="AV6" s="52">
        <f t="shared" si="3"/>
        <v>688.41</v>
      </c>
      <c r="AW6" s="52">
        <f t="shared" si="3"/>
        <v>649.91999999999996</v>
      </c>
      <c r="AX6" s="52">
        <f t="shared" si="3"/>
        <v>680.22</v>
      </c>
      <c r="AY6" s="52">
        <f t="shared" si="3"/>
        <v>786.06</v>
      </c>
      <c r="AZ6" s="50" t="str">
        <f>IF(AZ7="-","【-】","【"&amp;SUBSTITUTE(TEXT(AZ7,"#,##0.00"),"-","△")&amp;"】")</f>
        <v>【420.52】</v>
      </c>
      <c r="BA6" s="52">
        <f t="shared" si="3"/>
        <v>85.71</v>
      </c>
      <c r="BB6" s="52">
        <f>BB7</f>
        <v>79.25</v>
      </c>
      <c r="BC6" s="52">
        <f>BC7</f>
        <v>75.08</v>
      </c>
      <c r="BD6" s="52">
        <f>BD7</f>
        <v>71.89</v>
      </c>
      <c r="BE6" s="52">
        <f t="shared" si="3"/>
        <v>68.45</v>
      </c>
      <c r="BF6" s="52">
        <f t="shared" si="3"/>
        <v>552.4</v>
      </c>
      <c r="BG6" s="52">
        <f t="shared" si="3"/>
        <v>505.25</v>
      </c>
      <c r="BH6" s="52">
        <f t="shared" si="3"/>
        <v>531.53</v>
      </c>
      <c r="BI6" s="52">
        <f t="shared" si="3"/>
        <v>504.73</v>
      </c>
      <c r="BJ6" s="52">
        <f t="shared" si="3"/>
        <v>450.91</v>
      </c>
      <c r="BK6" s="50" t="str">
        <f>IF(BK7="-","【-】","【"&amp;SUBSTITUTE(TEXT(BK7,"#,##0.00"),"-","△")&amp;"】")</f>
        <v>【238.81】</v>
      </c>
      <c r="BL6" s="52">
        <f t="shared" si="3"/>
        <v>100.63</v>
      </c>
      <c r="BM6" s="52">
        <f>BM7</f>
        <v>104.02</v>
      </c>
      <c r="BN6" s="52">
        <f>BN7</f>
        <v>105.91</v>
      </c>
      <c r="BO6" s="52">
        <f>BO7</f>
        <v>102.81</v>
      </c>
      <c r="BP6" s="52">
        <f t="shared" si="3"/>
        <v>108.66</v>
      </c>
      <c r="BQ6" s="52">
        <f t="shared" si="3"/>
        <v>90.99</v>
      </c>
      <c r="BR6" s="52">
        <f t="shared" si="3"/>
        <v>93.58</v>
      </c>
      <c r="BS6" s="52">
        <f t="shared" si="3"/>
        <v>93.31</v>
      </c>
      <c r="BT6" s="52">
        <f t="shared" si="3"/>
        <v>92.2</v>
      </c>
      <c r="BU6" s="52">
        <f t="shared" si="3"/>
        <v>103.39</v>
      </c>
      <c r="BV6" s="50" t="str">
        <f>IF(BV7="-","【-】","【"&amp;SUBSTITUTE(TEXT(BV7,"#,##0.00"),"-","△")&amp;"】")</f>
        <v>【115.00】</v>
      </c>
      <c r="BW6" s="52">
        <f t="shared" si="3"/>
        <v>18.88</v>
      </c>
      <c r="BX6" s="52">
        <f>BX7</f>
        <v>18.260000000000002</v>
      </c>
      <c r="BY6" s="52">
        <f>BY7</f>
        <v>17.940000000000001</v>
      </c>
      <c r="BZ6" s="52">
        <f>BZ7</f>
        <v>18.48</v>
      </c>
      <c r="CA6" s="52">
        <f t="shared" si="3"/>
        <v>17.48</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30.6</v>
      </c>
      <c r="CI6" s="52">
        <f>CI7</f>
        <v>30.26</v>
      </c>
      <c r="CJ6" s="52">
        <f>CJ7</f>
        <v>29.55</v>
      </c>
      <c r="CK6" s="52">
        <f>CK7</f>
        <v>29.15</v>
      </c>
      <c r="CL6" s="52">
        <f t="shared" si="5"/>
        <v>28.88</v>
      </c>
      <c r="CM6" s="52">
        <f t="shared" si="5"/>
        <v>42.43</v>
      </c>
      <c r="CN6" s="52">
        <f t="shared" si="5"/>
        <v>43.12</v>
      </c>
      <c r="CO6" s="52">
        <f t="shared" si="5"/>
        <v>43.85</v>
      </c>
      <c r="CP6" s="52">
        <f t="shared" si="5"/>
        <v>44.05</v>
      </c>
      <c r="CQ6" s="52">
        <f t="shared" si="5"/>
        <v>45.51</v>
      </c>
      <c r="CR6" s="50" t="str">
        <f>IF(CR7="-","【-】","【"&amp;SUBSTITUTE(TEXT(CR7,"#,##0.00"),"-","△")&amp;"】")</f>
        <v>【55.21】</v>
      </c>
      <c r="CS6" s="52">
        <f t="shared" ref="CS6:DB6" si="6">CS7</f>
        <v>57.33</v>
      </c>
      <c r="CT6" s="52">
        <f>CT7</f>
        <v>59.23</v>
      </c>
      <c r="CU6" s="52">
        <f>CU7</f>
        <v>59.34</v>
      </c>
      <c r="CV6" s="52">
        <f>CV7</f>
        <v>58.65</v>
      </c>
      <c r="CW6" s="52">
        <f t="shared" si="6"/>
        <v>57.77</v>
      </c>
      <c r="CX6" s="52">
        <f t="shared" si="6"/>
        <v>61.07</v>
      </c>
      <c r="CY6" s="52">
        <f t="shared" si="6"/>
        <v>61.62</v>
      </c>
      <c r="CZ6" s="52">
        <f t="shared" si="6"/>
        <v>61.64</v>
      </c>
      <c r="DA6" s="52">
        <f t="shared" si="6"/>
        <v>61.85</v>
      </c>
      <c r="DB6" s="52">
        <f t="shared" si="6"/>
        <v>64.14</v>
      </c>
      <c r="DC6" s="50" t="str">
        <f>IF(DC7="-","【-】","【"&amp;SUBSTITUTE(TEXT(DC7,"#,##0.00"),"-","△")&amp;"】")</f>
        <v>【77.39】</v>
      </c>
      <c r="DD6" s="52">
        <f t="shared" ref="DD6:DM6" si="7">DD7</f>
        <v>61.03</v>
      </c>
      <c r="DE6" s="52">
        <f>DE7</f>
        <v>63.55</v>
      </c>
      <c r="DF6" s="52">
        <f>DF7</f>
        <v>66.05</v>
      </c>
      <c r="DG6" s="52">
        <f>DG7</f>
        <v>68.42</v>
      </c>
      <c r="DH6" s="52">
        <f t="shared" si="7"/>
        <v>70.790000000000006</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7.95</v>
      </c>
      <c r="DQ6" s="52">
        <f>DQ7</f>
        <v>90.76</v>
      </c>
      <c r="DR6" s="52">
        <f>DR7</f>
        <v>90.76</v>
      </c>
      <c r="DS6" s="52">
        <f t="shared" si="8"/>
        <v>90.76</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15000</v>
      </c>
      <c r="L7" s="54" t="s">
        <v>95</v>
      </c>
      <c r="M7" s="55">
        <v>1</v>
      </c>
      <c r="N7" s="55">
        <v>4332</v>
      </c>
      <c r="O7" s="56" t="s">
        <v>96</v>
      </c>
      <c r="P7" s="56">
        <v>91.3</v>
      </c>
      <c r="Q7" s="55">
        <v>4</v>
      </c>
      <c r="R7" s="55">
        <v>8666</v>
      </c>
      <c r="S7" s="54" t="s">
        <v>97</v>
      </c>
      <c r="T7" s="57">
        <v>100.63</v>
      </c>
      <c r="U7" s="57">
        <v>103.73</v>
      </c>
      <c r="V7" s="57">
        <v>105.44</v>
      </c>
      <c r="W7" s="57">
        <v>102.6</v>
      </c>
      <c r="X7" s="57">
        <v>107.98</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1170.83</v>
      </c>
      <c r="AQ7" s="57">
        <v>1415.55</v>
      </c>
      <c r="AR7" s="57">
        <v>1739.19</v>
      </c>
      <c r="AS7" s="57">
        <v>2019.58</v>
      </c>
      <c r="AT7" s="57">
        <v>2031.69</v>
      </c>
      <c r="AU7" s="57">
        <v>619</v>
      </c>
      <c r="AV7" s="57">
        <v>688.41</v>
      </c>
      <c r="AW7" s="57">
        <v>649.91999999999996</v>
      </c>
      <c r="AX7" s="57">
        <v>680.22</v>
      </c>
      <c r="AY7" s="57">
        <v>786.06</v>
      </c>
      <c r="AZ7" s="57">
        <v>420.52</v>
      </c>
      <c r="BA7" s="57">
        <v>85.71</v>
      </c>
      <c r="BB7" s="57">
        <v>79.25</v>
      </c>
      <c r="BC7" s="57">
        <v>75.08</v>
      </c>
      <c r="BD7" s="57">
        <v>71.89</v>
      </c>
      <c r="BE7" s="57">
        <v>68.45</v>
      </c>
      <c r="BF7" s="57">
        <v>552.4</v>
      </c>
      <c r="BG7" s="57">
        <v>505.25</v>
      </c>
      <c r="BH7" s="57">
        <v>531.53</v>
      </c>
      <c r="BI7" s="57">
        <v>504.73</v>
      </c>
      <c r="BJ7" s="57">
        <v>450.91</v>
      </c>
      <c r="BK7" s="57">
        <v>238.81</v>
      </c>
      <c r="BL7" s="57">
        <v>100.63</v>
      </c>
      <c r="BM7" s="57">
        <v>104.02</v>
      </c>
      <c r="BN7" s="57">
        <v>105.91</v>
      </c>
      <c r="BO7" s="57">
        <v>102.81</v>
      </c>
      <c r="BP7" s="57">
        <v>108.66</v>
      </c>
      <c r="BQ7" s="57">
        <v>90.99</v>
      </c>
      <c r="BR7" s="57">
        <v>93.58</v>
      </c>
      <c r="BS7" s="57">
        <v>93.31</v>
      </c>
      <c r="BT7" s="57">
        <v>92.2</v>
      </c>
      <c r="BU7" s="57">
        <v>103.39</v>
      </c>
      <c r="BV7" s="57">
        <v>115</v>
      </c>
      <c r="BW7" s="57">
        <v>18.88</v>
      </c>
      <c r="BX7" s="57">
        <v>18.260000000000002</v>
      </c>
      <c r="BY7" s="57">
        <v>17.940000000000001</v>
      </c>
      <c r="BZ7" s="57">
        <v>18.48</v>
      </c>
      <c r="CA7" s="57">
        <v>17.48</v>
      </c>
      <c r="CB7" s="57">
        <v>34.1</v>
      </c>
      <c r="CC7" s="57">
        <v>33.79</v>
      </c>
      <c r="CD7" s="57">
        <v>33.81</v>
      </c>
      <c r="CE7" s="57">
        <v>34.33</v>
      </c>
      <c r="CF7" s="57">
        <v>30.96</v>
      </c>
      <c r="CG7" s="57">
        <v>18.600000000000001</v>
      </c>
      <c r="CH7" s="57">
        <v>30.6</v>
      </c>
      <c r="CI7" s="57">
        <v>30.26</v>
      </c>
      <c r="CJ7" s="57">
        <v>29.55</v>
      </c>
      <c r="CK7" s="57">
        <v>29.15</v>
      </c>
      <c r="CL7" s="57">
        <v>28.88</v>
      </c>
      <c r="CM7" s="57">
        <v>42.43</v>
      </c>
      <c r="CN7" s="57">
        <v>43.12</v>
      </c>
      <c r="CO7" s="57">
        <v>43.85</v>
      </c>
      <c r="CP7" s="57">
        <v>44.05</v>
      </c>
      <c r="CQ7" s="57">
        <v>45.51</v>
      </c>
      <c r="CR7" s="57">
        <v>55.21</v>
      </c>
      <c r="CS7" s="57">
        <v>57.33</v>
      </c>
      <c r="CT7" s="57">
        <v>59.23</v>
      </c>
      <c r="CU7" s="57">
        <v>59.34</v>
      </c>
      <c r="CV7" s="57">
        <v>58.65</v>
      </c>
      <c r="CW7" s="57">
        <v>57.77</v>
      </c>
      <c r="CX7" s="57">
        <v>61.07</v>
      </c>
      <c r="CY7" s="57">
        <v>61.62</v>
      </c>
      <c r="CZ7" s="57">
        <v>61.64</v>
      </c>
      <c r="DA7" s="57">
        <v>61.85</v>
      </c>
      <c r="DB7" s="57">
        <v>64.14</v>
      </c>
      <c r="DC7" s="57">
        <v>77.39</v>
      </c>
      <c r="DD7" s="57">
        <v>61.03</v>
      </c>
      <c r="DE7" s="57">
        <v>63.55</v>
      </c>
      <c r="DF7" s="57">
        <v>66.05</v>
      </c>
      <c r="DG7" s="57">
        <v>68.42</v>
      </c>
      <c r="DH7" s="57">
        <v>70.790000000000006</v>
      </c>
      <c r="DI7" s="57">
        <v>49.38</v>
      </c>
      <c r="DJ7" s="57">
        <v>51.15</v>
      </c>
      <c r="DK7" s="57">
        <v>52.15</v>
      </c>
      <c r="DL7" s="57">
        <v>52.21</v>
      </c>
      <c r="DM7" s="57">
        <v>54.51</v>
      </c>
      <c r="DN7" s="57">
        <v>59.23</v>
      </c>
      <c r="DO7" s="57">
        <v>0</v>
      </c>
      <c r="DP7" s="57">
        <v>7.95</v>
      </c>
      <c r="DQ7" s="57">
        <v>90.76</v>
      </c>
      <c r="DR7" s="57">
        <v>90.76</v>
      </c>
      <c r="DS7" s="57">
        <v>90.76</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100.63</v>
      </c>
      <c r="V11" s="65">
        <f>IF(U6="-",NA(),U6)</f>
        <v>103.73</v>
      </c>
      <c r="W11" s="65">
        <f>IF(V6="-",NA(),V6)</f>
        <v>105.44</v>
      </c>
      <c r="X11" s="65">
        <f>IF(W6="-",NA(),W6)</f>
        <v>102.6</v>
      </c>
      <c r="Y11" s="65">
        <f>IF(X6="-",NA(),X6)</f>
        <v>107.98</v>
      </c>
      <c r="AE11" s="64" t="s">
        <v>23</v>
      </c>
      <c r="AF11" s="65">
        <f>IF(AE6="-",NA(),AE6)</f>
        <v>0</v>
      </c>
      <c r="AG11" s="65">
        <f>IF(AF6="-",NA(),AF6)</f>
        <v>0</v>
      </c>
      <c r="AH11" s="65">
        <f>IF(AG6="-",NA(),AG6)</f>
        <v>0</v>
      </c>
      <c r="AI11" s="65">
        <f>IF(AH6="-",NA(),AH6)</f>
        <v>0</v>
      </c>
      <c r="AJ11" s="65">
        <f>IF(AI6="-",NA(),AI6)</f>
        <v>0</v>
      </c>
      <c r="AP11" s="64" t="s">
        <v>23</v>
      </c>
      <c r="AQ11" s="65">
        <f>IF(AP6="-",NA(),AP6)</f>
        <v>1170.83</v>
      </c>
      <c r="AR11" s="65">
        <f>IF(AQ6="-",NA(),AQ6)</f>
        <v>1415.55</v>
      </c>
      <c r="AS11" s="65">
        <f>IF(AR6="-",NA(),AR6)</f>
        <v>1739.19</v>
      </c>
      <c r="AT11" s="65">
        <f>IF(AS6="-",NA(),AS6)</f>
        <v>2019.58</v>
      </c>
      <c r="AU11" s="65">
        <f>IF(AT6="-",NA(),AT6)</f>
        <v>2031.69</v>
      </c>
      <c r="BA11" s="64" t="s">
        <v>23</v>
      </c>
      <c r="BB11" s="65">
        <f>IF(BA6="-",NA(),BA6)</f>
        <v>85.71</v>
      </c>
      <c r="BC11" s="65">
        <f>IF(BB6="-",NA(),BB6)</f>
        <v>79.25</v>
      </c>
      <c r="BD11" s="65">
        <f>IF(BC6="-",NA(),BC6)</f>
        <v>75.08</v>
      </c>
      <c r="BE11" s="65">
        <f>IF(BD6="-",NA(),BD6)</f>
        <v>71.89</v>
      </c>
      <c r="BF11" s="65">
        <f>IF(BE6="-",NA(),BE6)</f>
        <v>68.45</v>
      </c>
      <c r="BL11" s="64" t="s">
        <v>23</v>
      </c>
      <c r="BM11" s="65">
        <f>IF(BL6="-",NA(),BL6)</f>
        <v>100.63</v>
      </c>
      <c r="BN11" s="65">
        <f>IF(BM6="-",NA(),BM6)</f>
        <v>104.02</v>
      </c>
      <c r="BO11" s="65">
        <f>IF(BN6="-",NA(),BN6)</f>
        <v>105.91</v>
      </c>
      <c r="BP11" s="65">
        <f>IF(BO6="-",NA(),BO6)</f>
        <v>102.81</v>
      </c>
      <c r="BQ11" s="65">
        <f>IF(BP6="-",NA(),BP6)</f>
        <v>108.66</v>
      </c>
      <c r="BW11" s="64" t="s">
        <v>23</v>
      </c>
      <c r="BX11" s="65">
        <f>IF(BW6="-",NA(),BW6)</f>
        <v>18.88</v>
      </c>
      <c r="BY11" s="65">
        <f>IF(BX6="-",NA(),BX6)</f>
        <v>18.260000000000002</v>
      </c>
      <c r="BZ11" s="65">
        <f>IF(BY6="-",NA(),BY6)</f>
        <v>17.940000000000001</v>
      </c>
      <c r="CA11" s="65">
        <f>IF(BZ6="-",NA(),BZ6)</f>
        <v>18.48</v>
      </c>
      <c r="CB11" s="65">
        <f>IF(CA6="-",NA(),CA6)</f>
        <v>17.48</v>
      </c>
      <c r="CH11" s="64" t="s">
        <v>23</v>
      </c>
      <c r="CI11" s="65">
        <f>IF(CH6="-",NA(),CH6)</f>
        <v>30.6</v>
      </c>
      <c r="CJ11" s="65">
        <f>IF(CI6="-",NA(),CI6)</f>
        <v>30.26</v>
      </c>
      <c r="CK11" s="65">
        <f>IF(CJ6="-",NA(),CJ6)</f>
        <v>29.55</v>
      </c>
      <c r="CL11" s="65">
        <f>IF(CK6="-",NA(),CK6)</f>
        <v>29.15</v>
      </c>
      <c r="CM11" s="65">
        <f>IF(CL6="-",NA(),CL6)</f>
        <v>28.88</v>
      </c>
      <c r="CS11" s="64" t="s">
        <v>23</v>
      </c>
      <c r="CT11" s="65">
        <f>IF(CS6="-",NA(),CS6)</f>
        <v>57.33</v>
      </c>
      <c r="CU11" s="65">
        <f>IF(CT6="-",NA(),CT6)</f>
        <v>59.23</v>
      </c>
      <c r="CV11" s="65">
        <f>IF(CU6="-",NA(),CU6)</f>
        <v>59.34</v>
      </c>
      <c r="CW11" s="65">
        <f>IF(CV6="-",NA(),CV6)</f>
        <v>58.65</v>
      </c>
      <c r="CX11" s="65">
        <f>IF(CW6="-",NA(),CW6)</f>
        <v>57.77</v>
      </c>
      <c r="DD11" s="64" t="s">
        <v>23</v>
      </c>
      <c r="DE11" s="65">
        <f>IF(DD6="-",NA(),DD6)</f>
        <v>61.03</v>
      </c>
      <c r="DF11" s="65">
        <f>IF(DE6="-",NA(),DE6)</f>
        <v>63.55</v>
      </c>
      <c r="DG11" s="65">
        <f>IF(DF6="-",NA(),DF6)</f>
        <v>66.05</v>
      </c>
      <c r="DH11" s="65">
        <f>IF(DG6="-",NA(),DG6)</f>
        <v>68.42</v>
      </c>
      <c r="DI11" s="65">
        <f>IF(DH6="-",NA(),DH6)</f>
        <v>70.790000000000006</v>
      </c>
      <c r="DO11" s="64" t="s">
        <v>23</v>
      </c>
      <c r="DP11" s="65">
        <f>IF(DO6="-",NA(),DO6)</f>
        <v>0</v>
      </c>
      <c r="DQ11" s="65">
        <f>IF(DP6="-",NA(),DP6)</f>
        <v>7.95</v>
      </c>
      <c r="DR11" s="65">
        <f>IF(DQ6="-",NA(),DQ6)</f>
        <v>90.76</v>
      </c>
      <c r="DS11" s="65">
        <f>IF(DR6="-",NA(),DR6)</f>
        <v>90.76</v>
      </c>
      <c r="DT11" s="65">
        <f>IF(DS6="-",NA(),DS6)</f>
        <v>90.76</v>
      </c>
      <c r="DZ11" s="64" t="s">
        <v>23</v>
      </c>
      <c r="EA11" s="65">
        <f>IF(DZ6="-",NA(),DZ6)</f>
        <v>0</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田井　孝広</cp:lastModifiedBy>
  <cp:lastPrinted>2021-01-18T07:52:06Z</cp:lastPrinted>
  <dcterms:created xsi:type="dcterms:W3CDTF">2020-12-04T03:41:05Z</dcterms:created>
  <dcterms:modified xsi:type="dcterms:W3CDTF">2021-01-18T08:17:40Z</dcterms:modified>
  <cp:category/>
</cp:coreProperties>
</file>