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K0filemain1\共有\16こども保健部\01こども育成課\02保育担当\１．担当の総合的な事項に関すること\03_計画\10_子ども・子育て支援事業計画\00子ども・子育て会議\02 会議\R2\R3.02.16\2会議資料\"/>
    </mc:Choice>
  </mc:AlternateContent>
  <xr:revisionPtr revIDLastSave="0" documentId="13_ncr:1_{62E36243-C12B-478A-96A8-3802072601EC}" xr6:coauthVersionLast="44" xr6:coauthVersionMax="44" xr10:uidLastSave="{00000000-0000-0000-0000-000000000000}"/>
  <bookViews>
    <workbookView xWindow="-120" yWindow="-120" windowWidth="29040" windowHeight="15840" activeTab="3" xr2:uid="{00000000-000D-0000-FFFF-FFFF00000000}"/>
  </bookViews>
  <sheets>
    <sheet name="H30年度予算" sheetId="1" r:id="rId1"/>
    <sheet name="H31年度予算" sheetId="2" r:id="rId2"/>
    <sheet name="R2年度予算" sheetId="4" r:id="rId3"/>
    <sheet name="R3年度予算" sheetId="5" r:id="rId4"/>
    <sheet name="Sheet1" sheetId="3" r:id="rId5"/>
  </sheets>
  <definedNames>
    <definedName name="_xlnm.Print_Area" localSheetId="0">H30年度予算!$A$1:$H$19</definedName>
    <definedName name="_xlnm.Print_Area" localSheetId="1">H31年度予算!$A$1:$H$22</definedName>
    <definedName name="_xlnm.Print_Area" localSheetId="2">'R2年度予算'!$A$1:$H$20</definedName>
    <definedName name="_xlnm.Print_Area" localSheetId="3">'R3年度予算'!$A$1:$J$43</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33" i="5" l="1"/>
  <c r="G36" i="5"/>
  <c r="C36" i="5" s="1"/>
  <c r="G29" i="5"/>
  <c r="C29" i="5" s="1"/>
  <c r="G26" i="5"/>
  <c r="G23" i="5"/>
  <c r="G15" i="5"/>
  <c r="G11" i="5"/>
  <c r="G7" i="5"/>
  <c r="G3" i="5"/>
  <c r="C3" i="5" s="1"/>
  <c r="G33" i="5"/>
  <c r="G40" i="5" l="1"/>
  <c r="E39" i="5"/>
  <c r="E22" i="5"/>
  <c r="E21" i="5"/>
  <c r="E6" i="5"/>
  <c r="E5" i="5"/>
  <c r="E38" i="5"/>
  <c r="E35" i="5"/>
  <c r="E34" i="5"/>
  <c r="E32" i="5"/>
  <c r="E31" i="5"/>
  <c r="E25" i="5"/>
  <c r="E24" i="5"/>
  <c r="I43" i="5"/>
  <c r="I42" i="5"/>
  <c r="C23" i="5" l="1"/>
  <c r="C7" i="5"/>
  <c r="E10" i="5"/>
  <c r="E43" i="5" s="1"/>
  <c r="E9" i="5"/>
  <c r="E42" i="5" s="1"/>
  <c r="C40" i="5" l="1"/>
  <c r="D20" i="4"/>
  <c r="F10" i="4" l="1"/>
  <c r="D18" i="4" l="1"/>
  <c r="C18" i="4"/>
  <c r="F12" i="4" l="1"/>
  <c r="D6" i="4" l="1"/>
  <c r="D19" i="4"/>
  <c r="D17" i="4"/>
  <c r="F20" i="4" l="1"/>
  <c r="C19" i="4"/>
  <c r="C17" i="4"/>
  <c r="C16" i="4"/>
  <c r="C9" i="4"/>
  <c r="C7" i="4"/>
  <c r="C4" i="4"/>
  <c r="C20" i="4" l="1"/>
  <c r="F22" i="2"/>
  <c r="C4" i="2"/>
  <c r="F19" i="1" l="1"/>
  <c r="C19" i="3"/>
  <c r="B19" i="3"/>
  <c r="B21" i="3" s="1"/>
  <c r="H17" i="3"/>
  <c r="D16" i="3"/>
  <c r="D15" i="3"/>
  <c r="G14" i="3"/>
  <c r="D14" i="3"/>
  <c r="D13" i="3"/>
  <c r="D12" i="3"/>
  <c r="D11" i="3"/>
  <c r="D10" i="3"/>
  <c r="E12" i="3" s="1"/>
  <c r="D9" i="3"/>
  <c r="D8" i="3"/>
  <c r="D7" i="3"/>
  <c r="D6" i="3"/>
  <c r="E9" i="3" s="1"/>
  <c r="D5" i="3"/>
  <c r="D4" i="3"/>
  <c r="E5" i="3" s="1"/>
  <c r="D3" i="3"/>
  <c r="D2" i="3"/>
  <c r="E3" i="3" s="1"/>
  <c r="D19" i="3" l="1"/>
  <c r="C20" i="2"/>
  <c r="C18" i="2"/>
  <c r="C7" i="2"/>
  <c r="C21" i="2"/>
  <c r="C19" i="2" l="1"/>
  <c r="C17" i="2"/>
  <c r="C14" i="2"/>
  <c r="C9" i="2"/>
  <c r="C22" i="2" s="1"/>
  <c r="C17" i="1" l="1"/>
  <c r="C9" i="1" l="1"/>
  <c r="C7" i="1"/>
  <c r="C13" i="1"/>
  <c r="C4" i="1"/>
  <c r="C18" i="1" l="1"/>
  <c r="C16" i="1" l="1"/>
  <c r="C19" i="1" s="1"/>
</calcChain>
</file>

<file path=xl/sharedStrings.xml><?xml version="1.0" encoding="utf-8"?>
<sst xmlns="http://schemas.openxmlformats.org/spreadsheetml/2006/main" count="363" uniqueCount="160">
  <si>
    <t>事業名</t>
    <rPh sb="0" eb="2">
      <t>ジギョウ</t>
    </rPh>
    <rPh sb="2" eb="3">
      <t>メイ</t>
    </rPh>
    <phoneticPr fontId="1"/>
  </si>
  <si>
    <t>事業概要</t>
    <rPh sb="0" eb="4">
      <t>ジギョウガイヨウ</t>
    </rPh>
    <phoneticPr fontId="1"/>
  </si>
  <si>
    <t xml:space="preserve"> </t>
    <phoneticPr fontId="1"/>
  </si>
  <si>
    <t>合計</t>
    <rPh sb="0" eb="2">
      <t>ゴウケイ</t>
    </rPh>
    <phoneticPr fontId="1"/>
  </si>
  <si>
    <t>事業概要（詳細）</t>
    <rPh sb="0" eb="2">
      <t>ジギョウ</t>
    </rPh>
    <rPh sb="2" eb="4">
      <t>ガイヨウ</t>
    </rPh>
    <rPh sb="5" eb="7">
      <t>ショウサイ</t>
    </rPh>
    <phoneticPr fontId="1"/>
  </si>
  <si>
    <t>こども育成課</t>
    <rPh sb="3" eb="5">
      <t>イクセイ</t>
    </rPh>
    <rPh sb="5" eb="6">
      <t>カ</t>
    </rPh>
    <phoneticPr fontId="1"/>
  </si>
  <si>
    <t>予算額</t>
    <rPh sb="0" eb="3">
      <t>ヨサンガク</t>
    </rPh>
    <phoneticPr fontId="1"/>
  </si>
  <si>
    <t>（財源内訳）</t>
    <rPh sb="1" eb="3">
      <t>ザイゲン</t>
    </rPh>
    <rPh sb="3" eb="5">
      <t>ウチワケ</t>
    </rPh>
    <phoneticPr fontId="1"/>
  </si>
  <si>
    <t>（予算額）</t>
    <rPh sb="1" eb="4">
      <t>ヨサンガク</t>
    </rPh>
    <phoneticPr fontId="1"/>
  </si>
  <si>
    <t>健診おたすけプランの実施</t>
    <rPh sb="10" eb="12">
      <t>ジッシ</t>
    </rPh>
    <phoneticPr fontId="1"/>
  </si>
  <si>
    <t>病後児保育事業の試行実施</t>
    <rPh sb="0" eb="2">
      <t>ビョウゴ</t>
    </rPh>
    <rPh sb="2" eb="3">
      <t>ジ</t>
    </rPh>
    <rPh sb="3" eb="5">
      <t>ホイク</t>
    </rPh>
    <rPh sb="5" eb="7">
      <t>ジギョウ</t>
    </rPh>
    <rPh sb="8" eb="10">
      <t>シコウ</t>
    </rPh>
    <rPh sb="10" eb="12">
      <t>ジッシ</t>
    </rPh>
    <phoneticPr fontId="1"/>
  </si>
  <si>
    <t>保育利用に係る多子世帯への配慮</t>
    <phoneticPr fontId="1"/>
  </si>
  <si>
    <t>病児（病後児）保育費</t>
    <rPh sb="0" eb="2">
      <t>ビョウジ</t>
    </rPh>
    <rPh sb="3" eb="5">
      <t>ビョウゴ</t>
    </rPh>
    <rPh sb="5" eb="6">
      <t>ジ</t>
    </rPh>
    <rPh sb="7" eb="9">
      <t>ホイク</t>
    </rPh>
    <rPh sb="9" eb="10">
      <t>ヒ</t>
    </rPh>
    <phoneticPr fontId="1"/>
  </si>
  <si>
    <r>
      <t xml:space="preserve">保育園分
</t>
    </r>
    <r>
      <rPr>
        <sz val="11"/>
        <rFont val="ＭＳ Ｐゴシック"/>
        <family val="3"/>
        <charset val="128"/>
        <scheme val="minor"/>
      </rPr>
      <t>（保育料の収入減）</t>
    </r>
    <rPh sb="0" eb="2">
      <t>ホイク</t>
    </rPh>
    <rPh sb="2" eb="3">
      <t>エン</t>
    </rPh>
    <rPh sb="3" eb="4">
      <t>ブン</t>
    </rPh>
    <rPh sb="6" eb="9">
      <t>ホイクリョウ</t>
    </rPh>
    <rPh sb="10" eb="13">
      <t>シュウニュウゲン</t>
    </rPh>
    <phoneticPr fontId="1"/>
  </si>
  <si>
    <t>健診おたすけプラン事業費</t>
    <rPh sb="9" eb="11">
      <t>ジギョウ</t>
    </rPh>
    <rPh sb="11" eb="12">
      <t>ヒ</t>
    </rPh>
    <phoneticPr fontId="1"/>
  </si>
  <si>
    <t>―　千円</t>
    <rPh sb="2" eb="4">
      <t>センエン</t>
    </rPh>
    <phoneticPr fontId="1"/>
  </si>
  <si>
    <t>子育て支援関連事業一覧（平成３０年度）</t>
    <rPh sb="0" eb="2">
      <t>コソダ</t>
    </rPh>
    <rPh sb="3" eb="5">
      <t>シエン</t>
    </rPh>
    <rPh sb="5" eb="7">
      <t>カンレン</t>
    </rPh>
    <rPh sb="7" eb="9">
      <t>ジギョウ</t>
    </rPh>
    <rPh sb="9" eb="11">
      <t>イチラン</t>
    </rPh>
    <rPh sb="12" eb="14">
      <t>ヘイセイ</t>
    </rPh>
    <rPh sb="16" eb="18">
      <t>ネンド</t>
    </rPh>
    <phoneticPr fontId="1"/>
  </si>
  <si>
    <t>特　  399</t>
    <rPh sb="0" eb="1">
      <t>トク</t>
    </rPh>
    <phoneticPr fontId="1"/>
  </si>
  <si>
    <t>国1/3、道1/3
特　 4,156
一　 2,082</t>
    <rPh sb="0" eb="1">
      <t>クニ</t>
    </rPh>
    <rPh sb="5" eb="6">
      <t>ドウ</t>
    </rPh>
    <rPh sb="10" eb="11">
      <t>トク</t>
    </rPh>
    <rPh sb="19" eb="20">
      <t>イチ</t>
    </rPh>
    <phoneticPr fontId="1"/>
  </si>
  <si>
    <t>国1/2、
道1/4、1/2
特 430,231
一 183,637</t>
    <rPh sb="0" eb="1">
      <t>クニ</t>
    </rPh>
    <rPh sb="6" eb="7">
      <t>ドウ</t>
    </rPh>
    <rPh sb="15" eb="16">
      <t>トク</t>
    </rPh>
    <rPh sb="25" eb="26">
      <t>イチ</t>
    </rPh>
    <phoneticPr fontId="1"/>
  </si>
  <si>
    <t>①保育所から認定こども園へ移行する施設への施設型給付費（３施設）
②幼稚園から認定こども園へ移行する施設への施設型給付費（３施設）</t>
    <rPh sb="21" eb="24">
      <t>シセツガタ</t>
    </rPh>
    <rPh sb="24" eb="26">
      <t>キュウフ</t>
    </rPh>
    <rPh sb="26" eb="27">
      <t>ヒ</t>
    </rPh>
    <phoneticPr fontId="1"/>
  </si>
  <si>
    <t>①私学助成を受ける幼稚園（旧制度幼稚園）から施設型給付を受ける幼稚園（新制度幼稚園）へ移行する施設への施設型給付費（６施設）</t>
    <rPh sb="1" eb="3">
      <t>シガク</t>
    </rPh>
    <rPh sb="3" eb="5">
      <t>ジョセイ</t>
    </rPh>
    <rPh sb="6" eb="7">
      <t>ウ</t>
    </rPh>
    <rPh sb="9" eb="12">
      <t>ヨウチエン</t>
    </rPh>
    <rPh sb="13" eb="16">
      <t>キュウセイド</t>
    </rPh>
    <rPh sb="16" eb="19">
      <t>ヨウチエン</t>
    </rPh>
    <rPh sb="22" eb="25">
      <t>シセツガタ</t>
    </rPh>
    <rPh sb="25" eb="27">
      <t>キュウフ</t>
    </rPh>
    <rPh sb="28" eb="29">
      <t>ウ</t>
    </rPh>
    <rPh sb="31" eb="34">
      <t>ヨウチエン</t>
    </rPh>
    <rPh sb="35" eb="38">
      <t>シンセイド</t>
    </rPh>
    <rPh sb="38" eb="41">
      <t>ヨウチエン</t>
    </rPh>
    <rPh sb="51" eb="54">
      <t>シセツガタ</t>
    </rPh>
    <rPh sb="54" eb="56">
      <t>キュウフ</t>
    </rPh>
    <rPh sb="56" eb="57">
      <t>ヒ</t>
    </rPh>
    <phoneticPr fontId="1"/>
  </si>
  <si>
    <t>国1/2、
道1/4、1/2
特 196,428
一 132,363</t>
    <rPh sb="0" eb="1">
      <t>クニ</t>
    </rPh>
    <rPh sb="6" eb="7">
      <t>ドウ</t>
    </rPh>
    <rPh sb="15" eb="16">
      <t>トク</t>
    </rPh>
    <rPh sb="25" eb="26">
      <t>イチ</t>
    </rPh>
    <phoneticPr fontId="1"/>
  </si>
  <si>
    <t>教育・保育等給付費</t>
    <rPh sb="5" eb="6">
      <t>トウ</t>
    </rPh>
    <rPh sb="6" eb="8">
      <t>キュウフ</t>
    </rPh>
    <phoneticPr fontId="1"/>
  </si>
  <si>
    <t>国1/2、
道1/4、1/2
特 668,987
一 331,107</t>
    <rPh sb="0" eb="1">
      <t>クニ</t>
    </rPh>
    <rPh sb="6" eb="7">
      <t>ドウ</t>
    </rPh>
    <rPh sb="15" eb="16">
      <t>トク</t>
    </rPh>
    <rPh sb="25" eb="26">
      <t>イチ</t>
    </rPh>
    <phoneticPr fontId="1"/>
  </si>
  <si>
    <t>保育料
   △3,212
一   3,212</t>
    <rPh sb="0" eb="3">
      <t>ホイクリョウ</t>
    </rPh>
    <rPh sb="14" eb="15">
      <t>イチ</t>
    </rPh>
    <phoneticPr fontId="1"/>
  </si>
  <si>
    <t>認定こども園分</t>
    <rPh sb="0" eb="2">
      <t>ニンテイ</t>
    </rPh>
    <rPh sb="5" eb="6">
      <t>エン</t>
    </rPh>
    <rPh sb="6" eb="7">
      <t>ブン</t>
    </rPh>
    <phoneticPr fontId="1"/>
  </si>
  <si>
    <t>一   1,199</t>
    <rPh sb="0" eb="1">
      <t>イチ</t>
    </rPh>
    <phoneticPr fontId="1"/>
  </si>
  <si>
    <t>一     727</t>
    <rPh sb="0" eb="1">
      <t>イチ</t>
    </rPh>
    <phoneticPr fontId="1"/>
  </si>
  <si>
    <t>新制度幼稚園分</t>
    <rPh sb="0" eb="3">
      <t>シンセイド</t>
    </rPh>
    <rPh sb="3" eb="6">
      <t>ヨウチエン</t>
    </rPh>
    <rPh sb="6" eb="7">
      <t>ブン</t>
    </rPh>
    <phoneticPr fontId="1"/>
  </si>
  <si>
    <r>
      <t xml:space="preserve">旧制度幼稚園分
</t>
    </r>
    <r>
      <rPr>
        <sz val="11"/>
        <rFont val="ＭＳ Ｐゴシック"/>
        <family val="3"/>
        <charset val="128"/>
        <scheme val="minor"/>
      </rPr>
      <t>（幼稚園就園奨励事業）</t>
    </r>
    <rPh sb="0" eb="3">
      <t>キュウセイド</t>
    </rPh>
    <rPh sb="3" eb="6">
      <t>ヨウチエン</t>
    </rPh>
    <rPh sb="6" eb="7">
      <t>ブン</t>
    </rPh>
    <rPh sb="9" eb="12">
      <t>ヨウチエン</t>
    </rPh>
    <rPh sb="12" eb="14">
      <t>シュウエン</t>
    </rPh>
    <rPh sb="14" eb="16">
      <t>ショウレイ</t>
    </rPh>
    <rPh sb="16" eb="18">
      <t>ジギョウ</t>
    </rPh>
    <phoneticPr fontId="1"/>
  </si>
  <si>
    <t>一   1,896</t>
    <rPh sb="0" eb="1">
      <t>イチ</t>
    </rPh>
    <phoneticPr fontId="1"/>
  </si>
  <si>
    <t>一　3,822</t>
    <phoneticPr fontId="1"/>
  </si>
  <si>
    <t>第２子以降の３歳未満児の乳幼児に係る保育料の無償化</t>
    <phoneticPr fontId="1"/>
  </si>
  <si>
    <t>保育料
   △40,131
道1/2
特   23,505
一   16,626</t>
    <rPh sb="0" eb="3">
      <t>ホイクリョウ</t>
    </rPh>
    <rPh sb="15" eb="16">
      <t>ドウ</t>
    </rPh>
    <rPh sb="20" eb="21">
      <t>トク</t>
    </rPh>
    <rPh sb="31" eb="32">
      <t>イチ</t>
    </rPh>
    <phoneticPr fontId="1"/>
  </si>
  <si>
    <t>地域型保育施設分</t>
    <rPh sb="0" eb="3">
      <t>チイキガタ</t>
    </rPh>
    <rPh sb="3" eb="5">
      <t>ホイク</t>
    </rPh>
    <rPh sb="5" eb="7">
      <t>シセツ</t>
    </rPh>
    <rPh sb="7" eb="8">
      <t>ブン</t>
    </rPh>
    <phoneticPr fontId="1"/>
  </si>
  <si>
    <t>道1/2
特    1,252
一      666</t>
    <rPh sb="0" eb="1">
      <t>ドウ</t>
    </rPh>
    <rPh sb="5" eb="6">
      <t>トク</t>
    </rPh>
    <rPh sb="16" eb="17">
      <t>イチ</t>
    </rPh>
    <phoneticPr fontId="1"/>
  </si>
  <si>
    <t>道1/2
特    5,002
一    3,133</t>
    <rPh sb="0" eb="1">
      <t>ドウ</t>
    </rPh>
    <rPh sb="5" eb="6">
      <t>トク</t>
    </rPh>
    <rPh sb="16" eb="17">
      <t>イチ</t>
    </rPh>
    <phoneticPr fontId="1"/>
  </si>
  <si>
    <t>道1/2
特    6,254
一    3,799</t>
    <phoneticPr fontId="1"/>
  </si>
  <si>
    <t>国における幼児教育の段階的無償化</t>
    <rPh sb="0" eb="1">
      <t>クニ</t>
    </rPh>
    <rPh sb="5" eb="7">
      <t>ヨウジ</t>
    </rPh>
    <rPh sb="7" eb="9">
      <t>キョウイク</t>
    </rPh>
    <rPh sb="10" eb="13">
      <t>ダンカイテキ</t>
    </rPh>
    <rPh sb="13" eb="16">
      <t>ムショウカ</t>
    </rPh>
    <phoneticPr fontId="1"/>
  </si>
  <si>
    <t>国1/2、
道1/4
特   1,543
一     516</t>
    <rPh sb="0" eb="1">
      <t>クニ</t>
    </rPh>
    <rPh sb="6" eb="7">
      <t>ドウ</t>
    </rPh>
    <rPh sb="11" eb="12">
      <t>トク</t>
    </rPh>
    <rPh sb="21" eb="22">
      <t>イチ</t>
    </rPh>
    <phoneticPr fontId="1"/>
  </si>
  <si>
    <t>国1/2、
道1/4
特   2,225
一     743</t>
    <rPh sb="0" eb="1">
      <t>クニ</t>
    </rPh>
    <rPh sb="6" eb="7">
      <t>ドウ</t>
    </rPh>
    <rPh sb="11" eb="12">
      <t>トク</t>
    </rPh>
    <rPh sb="21" eb="22">
      <t>イチ</t>
    </rPh>
    <phoneticPr fontId="1"/>
  </si>
  <si>
    <t>国1/3
特   1,951
一   3,904</t>
    <rPh sb="0" eb="1">
      <t>クニ</t>
    </rPh>
    <rPh sb="5" eb="6">
      <t>トク</t>
    </rPh>
    <rPh sb="15" eb="16">
      <t>イチ</t>
    </rPh>
    <phoneticPr fontId="1"/>
  </si>
  <si>
    <t>国1/2、1/3
道1/4
特   5,719
一   5,163</t>
    <phoneticPr fontId="1"/>
  </si>
  <si>
    <t>市立保育所事業</t>
    <rPh sb="0" eb="2">
      <t>シリツ</t>
    </rPh>
    <rPh sb="2" eb="4">
      <t>ホイク</t>
    </rPh>
    <rPh sb="4" eb="5">
      <t>ショ</t>
    </rPh>
    <rPh sb="5" eb="7">
      <t>ジギョウ</t>
    </rPh>
    <phoneticPr fontId="1"/>
  </si>
  <si>
    <t>特　665,740
一　365,941</t>
    <rPh sb="0" eb="1">
      <t>トク</t>
    </rPh>
    <rPh sb="10" eb="11">
      <t>イチ</t>
    </rPh>
    <phoneticPr fontId="1"/>
  </si>
  <si>
    <t>認定こども園</t>
    <rPh sb="0" eb="2">
      <t>ニンテイ</t>
    </rPh>
    <rPh sb="5" eb="6">
      <t>エン</t>
    </rPh>
    <phoneticPr fontId="1"/>
  </si>
  <si>
    <t>No.</t>
    <phoneticPr fontId="1"/>
  </si>
  <si>
    <r>
      <t xml:space="preserve">新制度幼稚園
</t>
    </r>
    <r>
      <rPr>
        <sz val="11"/>
        <rFont val="ＭＳ Ｐゴシック"/>
        <family val="3"/>
        <charset val="128"/>
        <scheme val="minor"/>
      </rPr>
      <t>（施設型給付）</t>
    </r>
    <rPh sb="0" eb="1">
      <t>シン</t>
    </rPh>
    <rPh sb="1" eb="3">
      <t>セイド</t>
    </rPh>
    <rPh sb="3" eb="6">
      <t>ヨウチエン</t>
    </rPh>
    <phoneticPr fontId="1"/>
  </si>
  <si>
    <t>①北海道の補助を受けて実施する第２子以降の３歳未満児の乳幼児に係る保育料の無償化
②年収約640万円未満の世帯について、多子計算における第１子目の年齢制限を引き上げ、第２子以降の保育料を無償化
③子育て世帯の経済的負担軽減し、子育てへの安心感の向上を図り、安心して子どもを産み育てられる環境の整備を図る</t>
    <rPh sb="1" eb="4">
      <t>ホッカイドウ</t>
    </rPh>
    <rPh sb="5" eb="7">
      <t>ホジョ</t>
    </rPh>
    <rPh sb="8" eb="9">
      <t>ウ</t>
    </rPh>
    <rPh sb="11" eb="13">
      <t>ジッシ</t>
    </rPh>
    <rPh sb="15" eb="16">
      <t>ダイ</t>
    </rPh>
    <rPh sb="17" eb="18">
      <t>シ</t>
    </rPh>
    <rPh sb="18" eb="20">
      <t>イコウ</t>
    </rPh>
    <rPh sb="22" eb="25">
      <t>サイミマン</t>
    </rPh>
    <rPh sb="25" eb="26">
      <t>ジ</t>
    </rPh>
    <rPh sb="27" eb="30">
      <t>ニュウヨウジ</t>
    </rPh>
    <rPh sb="31" eb="32">
      <t>カカ</t>
    </rPh>
    <rPh sb="33" eb="36">
      <t>ホイクリョウ</t>
    </rPh>
    <rPh sb="37" eb="40">
      <t>ムショウカ</t>
    </rPh>
    <rPh sb="42" eb="44">
      <t>ネンシュウ</t>
    </rPh>
    <rPh sb="44" eb="45">
      <t>ヤク</t>
    </rPh>
    <rPh sb="48" eb="50">
      <t>マンエン</t>
    </rPh>
    <rPh sb="50" eb="52">
      <t>ミマン</t>
    </rPh>
    <rPh sb="53" eb="55">
      <t>セタイ</t>
    </rPh>
    <rPh sb="60" eb="62">
      <t>タシ</t>
    </rPh>
    <rPh sb="62" eb="64">
      <t>ケイサン</t>
    </rPh>
    <rPh sb="68" eb="69">
      <t>ダイ</t>
    </rPh>
    <rPh sb="70" eb="71">
      <t>シ</t>
    </rPh>
    <rPh sb="71" eb="72">
      <t>メ</t>
    </rPh>
    <rPh sb="73" eb="75">
      <t>ネンレイ</t>
    </rPh>
    <rPh sb="75" eb="77">
      <t>セイゲン</t>
    </rPh>
    <rPh sb="78" eb="79">
      <t>ヒ</t>
    </rPh>
    <rPh sb="80" eb="81">
      <t>ア</t>
    </rPh>
    <rPh sb="83" eb="84">
      <t>ダイ</t>
    </rPh>
    <rPh sb="85" eb="88">
      <t>シイコウ</t>
    </rPh>
    <rPh sb="89" eb="92">
      <t>ホイクリョウ</t>
    </rPh>
    <rPh sb="93" eb="96">
      <t>ムショウカ</t>
    </rPh>
    <phoneticPr fontId="1"/>
  </si>
  <si>
    <t>①多子世帯（３人兄弟以上）について、国による保育料負担軽減策（多子計算における第１子目の年齢制限を引上げ）の年収制限を緩和　　（国 約360万円　→　釧路市 約420万円に引上げ）
②第２子（保育料半額）及び第３子（保育料無料）の対象者の拡大
③子育て世帯の経済的負担軽減し、子育てへの安心感の向上を図り、安心して子どもを産み育てられる環境の整備を図る</t>
    <rPh sb="18" eb="19">
      <t>クニ</t>
    </rPh>
    <rPh sb="22" eb="25">
      <t>ホイクリョウ</t>
    </rPh>
    <rPh sb="25" eb="27">
      <t>フタン</t>
    </rPh>
    <rPh sb="27" eb="29">
      <t>ケイゲン</t>
    </rPh>
    <rPh sb="29" eb="30">
      <t>サク</t>
    </rPh>
    <rPh sb="31" eb="33">
      <t>タシ</t>
    </rPh>
    <rPh sb="33" eb="35">
      <t>ケイサン</t>
    </rPh>
    <rPh sb="39" eb="40">
      <t>ダイ</t>
    </rPh>
    <rPh sb="41" eb="42">
      <t>シ</t>
    </rPh>
    <rPh sb="42" eb="43">
      <t>メ</t>
    </rPh>
    <rPh sb="44" eb="46">
      <t>ネンレイ</t>
    </rPh>
    <rPh sb="46" eb="48">
      <t>セイゲン</t>
    </rPh>
    <rPh sb="49" eb="51">
      <t>ヒキア</t>
    </rPh>
    <rPh sb="54" eb="56">
      <t>ネンシュウ</t>
    </rPh>
    <rPh sb="56" eb="58">
      <t>セイゲン</t>
    </rPh>
    <rPh sb="59" eb="61">
      <t>カンワ</t>
    </rPh>
    <rPh sb="64" eb="65">
      <t>クニ</t>
    </rPh>
    <rPh sb="66" eb="67">
      <t>ヤク</t>
    </rPh>
    <rPh sb="70" eb="72">
      <t>マンエン</t>
    </rPh>
    <rPh sb="75" eb="78">
      <t>クシロシ</t>
    </rPh>
    <rPh sb="79" eb="80">
      <t>ヤク</t>
    </rPh>
    <rPh sb="83" eb="85">
      <t>マンエン</t>
    </rPh>
    <rPh sb="86" eb="88">
      <t>ヒキア</t>
    </rPh>
    <rPh sb="92" eb="93">
      <t>ダイ</t>
    </rPh>
    <rPh sb="94" eb="95">
      <t>シ</t>
    </rPh>
    <rPh sb="96" eb="99">
      <t>ホイクリョウ</t>
    </rPh>
    <rPh sb="99" eb="101">
      <t>ハンガク</t>
    </rPh>
    <rPh sb="102" eb="103">
      <t>オヨ</t>
    </rPh>
    <rPh sb="104" eb="105">
      <t>ダイ</t>
    </rPh>
    <rPh sb="106" eb="107">
      <t>シ</t>
    </rPh>
    <rPh sb="108" eb="111">
      <t>ホイクリョウ</t>
    </rPh>
    <rPh sb="111" eb="113">
      <t>ムリョウ</t>
    </rPh>
    <rPh sb="115" eb="118">
      <t>タイショウシャ</t>
    </rPh>
    <rPh sb="119" eb="121">
      <t>カクダイ</t>
    </rPh>
    <rPh sb="138" eb="140">
      <t>コソダ</t>
    </rPh>
    <rPh sb="143" eb="146">
      <t>アンシンカン</t>
    </rPh>
    <rPh sb="147" eb="149">
      <t>コウジョウ</t>
    </rPh>
    <rPh sb="150" eb="151">
      <t>ハカ</t>
    </rPh>
    <rPh sb="153" eb="155">
      <t>アンシン</t>
    </rPh>
    <rPh sb="157" eb="158">
      <t>コ</t>
    </rPh>
    <rPh sb="161" eb="162">
      <t>ウ</t>
    </rPh>
    <rPh sb="163" eb="164">
      <t>ソダ</t>
    </rPh>
    <rPh sb="168" eb="170">
      <t>カンキョウ</t>
    </rPh>
    <rPh sb="171" eb="173">
      <t>セイビ</t>
    </rPh>
    <rPh sb="174" eb="175">
      <t>ハカ</t>
    </rPh>
    <phoneticPr fontId="1"/>
  </si>
  <si>
    <t>①子育て世帯が、若者健診の受診時及び別日で行われる健診結果説明会参加時に、託児を実施
②健診受診をサポートするとともに、健診の受診率の向上を図る</t>
    <rPh sb="13" eb="15">
      <t>ジュシン</t>
    </rPh>
    <rPh sb="16" eb="17">
      <t>オヨ</t>
    </rPh>
    <rPh sb="25" eb="27">
      <t>ケンシン</t>
    </rPh>
    <rPh sb="34" eb="35">
      <t>ジ</t>
    </rPh>
    <rPh sb="40" eb="42">
      <t>ジッシ</t>
    </rPh>
    <rPh sb="46" eb="48">
      <t>ジュシン</t>
    </rPh>
    <rPh sb="60" eb="62">
      <t>ケンシン</t>
    </rPh>
    <phoneticPr fontId="1"/>
  </si>
  <si>
    <t>①公立保育園における保護者への給食試食会実施による食育の普及等</t>
    <rPh sb="1" eb="3">
      <t>コウリツ</t>
    </rPh>
    <rPh sb="3" eb="6">
      <t>ホイクエン</t>
    </rPh>
    <rPh sb="10" eb="13">
      <t>ホゴシャ</t>
    </rPh>
    <rPh sb="15" eb="17">
      <t>キュウショク</t>
    </rPh>
    <rPh sb="17" eb="19">
      <t>シショク</t>
    </rPh>
    <rPh sb="19" eb="20">
      <t>カイ</t>
    </rPh>
    <rPh sb="20" eb="22">
      <t>ジッシ</t>
    </rPh>
    <rPh sb="25" eb="27">
      <t>ショクイク</t>
    </rPh>
    <rPh sb="28" eb="30">
      <t>フキュウ</t>
    </rPh>
    <rPh sb="30" eb="31">
      <t>トウ</t>
    </rPh>
    <phoneticPr fontId="1"/>
  </si>
  <si>
    <t>①認定こども園釧路共栄保育園で実施</t>
    <phoneticPr fontId="1"/>
  </si>
  <si>
    <t>①国の保育料基準において、年収約270万円～360万円の世帯について、保育料を引下げ
②釧路市においても、当該階層について、同基準まで保育料を引下げ
③子育て世帯の経済的負担軽減し、子育てへの安心感の向上を図り、安心して子どもを産み育てられる環境の整備を図る。</t>
    <rPh sb="1" eb="2">
      <t>クニ</t>
    </rPh>
    <rPh sb="3" eb="6">
      <t>ホイクリョウ</t>
    </rPh>
    <rPh sb="6" eb="8">
      <t>キジュン</t>
    </rPh>
    <rPh sb="13" eb="15">
      <t>ネンシュウ</t>
    </rPh>
    <rPh sb="15" eb="16">
      <t>ヤク</t>
    </rPh>
    <rPh sb="19" eb="21">
      <t>マンエン</t>
    </rPh>
    <rPh sb="25" eb="27">
      <t>マンエン</t>
    </rPh>
    <rPh sb="28" eb="30">
      <t>セタイ</t>
    </rPh>
    <rPh sb="35" eb="38">
      <t>ホイクリョウ</t>
    </rPh>
    <rPh sb="39" eb="41">
      <t>ヒキサ</t>
    </rPh>
    <rPh sb="44" eb="47">
      <t>クシロシ</t>
    </rPh>
    <rPh sb="53" eb="55">
      <t>トウガイ</t>
    </rPh>
    <rPh sb="55" eb="57">
      <t>カイソウ</t>
    </rPh>
    <rPh sb="62" eb="63">
      <t>ドウ</t>
    </rPh>
    <rPh sb="63" eb="65">
      <t>キジュン</t>
    </rPh>
    <rPh sb="67" eb="70">
      <t>ホイクリョウ</t>
    </rPh>
    <rPh sb="71" eb="73">
      <t>ヒキサ</t>
    </rPh>
    <rPh sb="91" eb="93">
      <t>コソダ</t>
    </rPh>
    <rPh sb="96" eb="99">
      <t>アンシンカン</t>
    </rPh>
    <rPh sb="100" eb="102">
      <t>コウジョウ</t>
    </rPh>
    <rPh sb="103" eb="104">
      <t>ハカ</t>
    </rPh>
    <rPh sb="106" eb="108">
      <t>アンシン</t>
    </rPh>
    <rPh sb="110" eb="111">
      <t>コ</t>
    </rPh>
    <rPh sb="114" eb="115">
      <t>ウ</t>
    </rPh>
    <rPh sb="116" eb="117">
      <t>ソダ</t>
    </rPh>
    <rPh sb="121" eb="123">
      <t>カンキョウ</t>
    </rPh>
    <rPh sb="124" eb="126">
      <t>セイビ</t>
    </rPh>
    <rPh sb="127" eb="128">
      <t>ハカ</t>
    </rPh>
    <phoneticPr fontId="1"/>
  </si>
  <si>
    <t>諸収入
特　    63
一　   130</t>
    <rPh sb="0" eb="1">
      <t>ショ</t>
    </rPh>
    <rPh sb="1" eb="3">
      <t>シュウニュウ</t>
    </rPh>
    <rPh sb="4" eb="5">
      <t>トク</t>
    </rPh>
    <rPh sb="13" eb="14">
      <t>イチ</t>
    </rPh>
    <phoneticPr fontId="1"/>
  </si>
  <si>
    <t>①保育所から認定こども園へ移行する施設への施設型給付費（８施設）
②幼稚園から認定こども園へ移行する施設への施設型給付費（２施設）</t>
    <rPh sb="21" eb="24">
      <t>シセツガタ</t>
    </rPh>
    <rPh sb="24" eb="26">
      <t>キュウフ</t>
    </rPh>
    <rPh sb="26" eb="27">
      <t>ヒ</t>
    </rPh>
    <phoneticPr fontId="1"/>
  </si>
  <si>
    <t>①私学助成を受ける幼稚園（旧制度幼稚園）から施設型給付を受ける幼稚園（新制度幼稚園）へ移行する施設への施設型給付費（２施設）</t>
    <rPh sb="1" eb="3">
      <t>シガク</t>
    </rPh>
    <rPh sb="3" eb="5">
      <t>ジョセイ</t>
    </rPh>
    <rPh sb="6" eb="7">
      <t>ウ</t>
    </rPh>
    <rPh sb="9" eb="12">
      <t>ヨウチエン</t>
    </rPh>
    <rPh sb="13" eb="16">
      <t>キュウセイド</t>
    </rPh>
    <rPh sb="16" eb="19">
      <t>ヨウチエン</t>
    </rPh>
    <rPh sb="22" eb="25">
      <t>シセツガタ</t>
    </rPh>
    <rPh sb="25" eb="27">
      <t>キュウフ</t>
    </rPh>
    <rPh sb="28" eb="29">
      <t>ウ</t>
    </rPh>
    <rPh sb="31" eb="34">
      <t>ヨウチエン</t>
    </rPh>
    <rPh sb="35" eb="38">
      <t>シンセイド</t>
    </rPh>
    <rPh sb="38" eb="41">
      <t>ヨウチエン</t>
    </rPh>
    <rPh sb="51" eb="54">
      <t>シセツガタ</t>
    </rPh>
    <rPh sb="54" eb="56">
      <t>キュウフ</t>
    </rPh>
    <rPh sb="56" eb="57">
      <t>ヒ</t>
    </rPh>
    <phoneticPr fontId="1"/>
  </si>
  <si>
    <t>国1/2、
道1/4、1/2
特 729,062
一 322,821</t>
    <rPh sb="0" eb="1">
      <t>クニ</t>
    </rPh>
    <rPh sb="6" eb="7">
      <t>ドウ</t>
    </rPh>
    <rPh sb="15" eb="16">
      <t>トク</t>
    </rPh>
    <rPh sb="25" eb="26">
      <t>イチ</t>
    </rPh>
    <phoneticPr fontId="1"/>
  </si>
  <si>
    <t>保育料
   △19,330
道1/2
特    9,665
一    9,665</t>
    <rPh sb="0" eb="3">
      <t>ホイクリョウ</t>
    </rPh>
    <rPh sb="15" eb="16">
      <t>ドウ</t>
    </rPh>
    <rPh sb="20" eb="21">
      <t>トク</t>
    </rPh>
    <rPh sb="31" eb="32">
      <t>イチ</t>
    </rPh>
    <phoneticPr fontId="1"/>
  </si>
  <si>
    <t>道1/2
特    3,422
一    3,422</t>
    <rPh sb="0" eb="1">
      <t>ドウ</t>
    </rPh>
    <rPh sb="5" eb="6">
      <t>トク</t>
    </rPh>
    <rPh sb="16" eb="17">
      <t>イチ</t>
    </rPh>
    <phoneticPr fontId="1"/>
  </si>
  <si>
    <t>道1/2
特   22,290
一   22,290</t>
    <rPh sb="0" eb="1">
      <t>ドウ</t>
    </rPh>
    <rPh sb="5" eb="6">
      <t>トク</t>
    </rPh>
    <rPh sb="16" eb="17">
      <t>イチ</t>
    </rPh>
    <phoneticPr fontId="1"/>
  </si>
  <si>
    <t>道1/2
特   25,713
一   25,713</t>
    <phoneticPr fontId="1"/>
  </si>
  <si>
    <t>保育料
     △866
一     866</t>
    <rPh sb="0" eb="3">
      <t>ホイクリョウ</t>
    </rPh>
    <rPh sb="14" eb="15">
      <t>イチ</t>
    </rPh>
    <phoneticPr fontId="1"/>
  </si>
  <si>
    <t>一   2,796</t>
    <rPh sb="0" eb="1">
      <t>イチ</t>
    </rPh>
    <phoneticPr fontId="1"/>
  </si>
  <si>
    <t>一     121</t>
    <rPh sb="0" eb="1">
      <t>イチ</t>
    </rPh>
    <phoneticPr fontId="1"/>
  </si>
  <si>
    <t>一     609</t>
    <rPh sb="0" eb="1">
      <t>イチ</t>
    </rPh>
    <phoneticPr fontId="1"/>
  </si>
  <si>
    <t>一　3,526</t>
    <phoneticPr fontId="1"/>
  </si>
  <si>
    <t>国1/3、道1/3
特　 4,202
一　 2,102</t>
    <rPh sb="0" eb="1">
      <t>クニ</t>
    </rPh>
    <rPh sb="5" eb="6">
      <t>ドウ</t>
    </rPh>
    <rPh sb="10" eb="11">
      <t>トク</t>
    </rPh>
    <rPh sb="19" eb="20">
      <t>イチ</t>
    </rPh>
    <phoneticPr fontId="1"/>
  </si>
  <si>
    <t>子ども・子育て支援事業計画策定費</t>
    <rPh sb="0" eb="1">
      <t>コ</t>
    </rPh>
    <rPh sb="4" eb="6">
      <t>コソダ</t>
    </rPh>
    <rPh sb="7" eb="9">
      <t>シエン</t>
    </rPh>
    <rPh sb="9" eb="11">
      <t>ジギョウ</t>
    </rPh>
    <rPh sb="11" eb="13">
      <t>ケイカク</t>
    </rPh>
    <rPh sb="13" eb="15">
      <t>サクテイ</t>
    </rPh>
    <rPh sb="15" eb="16">
      <t>ヒ</t>
    </rPh>
    <phoneticPr fontId="1"/>
  </si>
  <si>
    <t>利用者支援事業費</t>
    <rPh sb="0" eb="3">
      <t>リヨウシャ</t>
    </rPh>
    <rPh sb="3" eb="5">
      <t>シエン</t>
    </rPh>
    <rPh sb="5" eb="8">
      <t>ジギョウヒ</t>
    </rPh>
    <phoneticPr fontId="1"/>
  </si>
  <si>
    <t>特  14,400
一△11,002</t>
    <rPh sb="0" eb="1">
      <t>トク</t>
    </rPh>
    <rPh sb="10" eb="11">
      <t>イチ</t>
    </rPh>
    <phoneticPr fontId="1"/>
  </si>
  <si>
    <t>①子ども及びその保護者等が教育・保育施設や子育て支援事業等を円滑に利用できるよう支援を行うとともに、関係機関との連絡調整を実施</t>
    <rPh sb="1" eb="2">
      <t>コ</t>
    </rPh>
    <rPh sb="4" eb="5">
      <t>オヨ</t>
    </rPh>
    <rPh sb="8" eb="11">
      <t>ホゴシャ</t>
    </rPh>
    <rPh sb="11" eb="12">
      <t>トウ</t>
    </rPh>
    <rPh sb="13" eb="15">
      <t>キョウイク</t>
    </rPh>
    <rPh sb="16" eb="18">
      <t>ホイク</t>
    </rPh>
    <rPh sb="18" eb="20">
      <t>シセツ</t>
    </rPh>
    <rPh sb="21" eb="23">
      <t>コソダ</t>
    </rPh>
    <rPh sb="24" eb="26">
      <t>シエン</t>
    </rPh>
    <rPh sb="26" eb="28">
      <t>ジギョウ</t>
    </rPh>
    <rPh sb="28" eb="29">
      <t>トウ</t>
    </rPh>
    <rPh sb="30" eb="32">
      <t>エンカツ</t>
    </rPh>
    <rPh sb="33" eb="35">
      <t>リヨウ</t>
    </rPh>
    <rPh sb="40" eb="42">
      <t>シエン</t>
    </rPh>
    <rPh sb="43" eb="44">
      <t>オコナ</t>
    </rPh>
    <rPh sb="50" eb="52">
      <t>カンケイ</t>
    </rPh>
    <rPh sb="52" eb="54">
      <t>キカン</t>
    </rPh>
    <rPh sb="56" eb="58">
      <t>レンラク</t>
    </rPh>
    <rPh sb="58" eb="60">
      <t>チョウセイ</t>
    </rPh>
    <rPh sb="61" eb="63">
      <t>ジッシ</t>
    </rPh>
    <phoneticPr fontId="1"/>
  </si>
  <si>
    <t>①子ども・子育て支援事業計画策定業務委託料（H31債務負担）
※H30年度3,576千円（全て一般財源）</t>
    <rPh sb="1" eb="2">
      <t>コ</t>
    </rPh>
    <rPh sb="5" eb="7">
      <t>コソダ</t>
    </rPh>
    <rPh sb="8" eb="10">
      <t>シエン</t>
    </rPh>
    <rPh sb="10" eb="12">
      <t>ジギョウ</t>
    </rPh>
    <rPh sb="12" eb="14">
      <t>ケイカク</t>
    </rPh>
    <rPh sb="14" eb="16">
      <t>サクテイ</t>
    </rPh>
    <rPh sb="16" eb="18">
      <t>ギョウム</t>
    </rPh>
    <rPh sb="18" eb="21">
      <t>イタクリョウ</t>
    </rPh>
    <rPh sb="25" eb="27">
      <t>サイム</t>
    </rPh>
    <rPh sb="27" eb="29">
      <t>フタン</t>
    </rPh>
    <rPh sb="35" eb="37">
      <t>ネンド</t>
    </rPh>
    <rPh sb="42" eb="44">
      <t>センエン</t>
    </rPh>
    <rPh sb="45" eb="46">
      <t>スベ</t>
    </rPh>
    <rPh sb="47" eb="49">
      <t>イッパン</t>
    </rPh>
    <rPh sb="49" eb="51">
      <t>ザイゲン</t>
    </rPh>
    <phoneticPr fontId="1"/>
  </si>
  <si>
    <t>一　 2,160</t>
    <rPh sb="0" eb="1">
      <t>イチ</t>
    </rPh>
    <phoneticPr fontId="1"/>
  </si>
  <si>
    <t>子ども・子育て支援事業計画策定に向けた委託</t>
    <rPh sb="0" eb="1">
      <t>コ</t>
    </rPh>
    <rPh sb="4" eb="6">
      <t>コソダ</t>
    </rPh>
    <rPh sb="7" eb="9">
      <t>シエン</t>
    </rPh>
    <rPh sb="9" eb="11">
      <t>ジギョウ</t>
    </rPh>
    <rPh sb="11" eb="13">
      <t>ケイカク</t>
    </rPh>
    <rPh sb="13" eb="15">
      <t>サクテイ</t>
    </rPh>
    <rPh sb="16" eb="17">
      <t>ム</t>
    </rPh>
    <rPh sb="19" eb="21">
      <t>イタク</t>
    </rPh>
    <phoneticPr fontId="1"/>
  </si>
  <si>
    <t>①2019年10月より、３歳から５歳の全世帯、０歳から２歳の住民税非課税世帯が対象（認可外等は詳細未定）
②子育て世帯の経済的負担軽減し、子育てへの安心感の向上を図り、安心して子どもを産み育てられる環境の整備を図る。</t>
    <rPh sb="5" eb="6">
      <t>ネン</t>
    </rPh>
    <rPh sb="8" eb="9">
      <t>ガツ</t>
    </rPh>
    <rPh sb="13" eb="14">
      <t>サイ</t>
    </rPh>
    <rPh sb="17" eb="18">
      <t>サイ</t>
    </rPh>
    <rPh sb="19" eb="22">
      <t>ゼンセタイ</t>
    </rPh>
    <rPh sb="42" eb="45">
      <t>ニンカガイ</t>
    </rPh>
    <rPh sb="45" eb="46">
      <t>トウ</t>
    </rPh>
    <rPh sb="47" eb="49">
      <t>ショウサイ</t>
    </rPh>
    <rPh sb="49" eb="51">
      <t>ミテイ</t>
    </rPh>
    <rPh sb="69" eb="71">
      <t>コソダ</t>
    </rPh>
    <rPh sb="74" eb="77">
      <t>アンシンカン</t>
    </rPh>
    <rPh sb="78" eb="80">
      <t>コウジョウ</t>
    </rPh>
    <rPh sb="81" eb="82">
      <t>ハカ</t>
    </rPh>
    <rPh sb="84" eb="86">
      <t>アンシン</t>
    </rPh>
    <rPh sb="88" eb="89">
      <t>コ</t>
    </rPh>
    <rPh sb="92" eb="93">
      <t>ウ</t>
    </rPh>
    <rPh sb="94" eb="95">
      <t>ソダ</t>
    </rPh>
    <rPh sb="99" eb="101">
      <t>カンキョウ</t>
    </rPh>
    <rPh sb="102" eb="104">
      <t>セイビ</t>
    </rPh>
    <rPh sb="105" eb="106">
      <t>ハカ</t>
    </rPh>
    <phoneticPr fontId="1"/>
  </si>
  <si>
    <t>国1/2、
道1/4、1/2
特 774,297
一 346,762</t>
    <rPh sb="0" eb="1">
      <t>クニ</t>
    </rPh>
    <rPh sb="6" eb="7">
      <t>ドウ</t>
    </rPh>
    <rPh sb="15" eb="16">
      <t>トク</t>
    </rPh>
    <rPh sb="25" eb="26">
      <t>イチ</t>
    </rPh>
    <phoneticPr fontId="1"/>
  </si>
  <si>
    <t>保育園分</t>
    <rPh sb="0" eb="3">
      <t>ホイクエン</t>
    </rPh>
    <rPh sb="3" eb="4">
      <t>ブン</t>
    </rPh>
    <phoneticPr fontId="1"/>
  </si>
  <si>
    <t>認定こども園分</t>
    <phoneticPr fontId="1"/>
  </si>
  <si>
    <t>国1/2、1/4
道1/4</t>
    <phoneticPr fontId="1"/>
  </si>
  <si>
    <t>子育て支援関連事業一覧（平成３１年度）</t>
    <rPh sb="0" eb="2">
      <t>コソダ</t>
    </rPh>
    <rPh sb="3" eb="5">
      <t>シエン</t>
    </rPh>
    <rPh sb="5" eb="7">
      <t>カンレン</t>
    </rPh>
    <rPh sb="7" eb="9">
      <t>ジギョウ</t>
    </rPh>
    <rPh sb="9" eb="11">
      <t>イチラン</t>
    </rPh>
    <rPh sb="12" eb="14">
      <t>ヘイセイ</t>
    </rPh>
    <rPh sb="16" eb="18">
      <t>ネンド</t>
    </rPh>
    <phoneticPr fontId="1"/>
  </si>
  <si>
    <t>国1/2、
道1/4、1/2
特　45,235
一　23,941</t>
    <rPh sb="0" eb="1">
      <t>クニ</t>
    </rPh>
    <rPh sb="6" eb="7">
      <t>ドウ</t>
    </rPh>
    <rPh sb="15" eb="16">
      <t>トク</t>
    </rPh>
    <rPh sb="24" eb="25">
      <t>イチ</t>
    </rPh>
    <phoneticPr fontId="1"/>
  </si>
  <si>
    <t>特　　 399</t>
    <rPh sb="0" eb="1">
      <t>トク</t>
    </rPh>
    <phoneticPr fontId="1"/>
  </si>
  <si>
    <t>国5.5
特 206,003
一 100,424</t>
    <rPh sb="0" eb="1">
      <t>クニ</t>
    </rPh>
    <rPh sb="5" eb="6">
      <t>トク</t>
    </rPh>
    <rPh sb="15" eb="16">
      <t>イチ</t>
    </rPh>
    <phoneticPr fontId="1"/>
  </si>
  <si>
    <t>国1/2、1/4
道1/4
特　49,911</t>
    <rPh sb="0" eb="1">
      <t>クニ</t>
    </rPh>
    <rPh sb="9" eb="10">
      <t>ドウ</t>
    </rPh>
    <rPh sb="14" eb="15">
      <t>トク</t>
    </rPh>
    <phoneticPr fontId="1"/>
  </si>
  <si>
    <t>国1/2、1/4
道1/4
特 167,180</t>
    <rPh sb="0" eb="1">
      <t>クニ</t>
    </rPh>
    <rPh sb="9" eb="10">
      <t>ドウ</t>
    </rPh>
    <rPh sb="14" eb="15">
      <t>トク</t>
    </rPh>
    <phoneticPr fontId="1"/>
  </si>
  <si>
    <t>国1/2、1/4
道1/4
特  　　35</t>
    <rPh sb="0" eb="1">
      <t>クニ</t>
    </rPh>
    <rPh sb="9" eb="10">
      <t>ドウ</t>
    </rPh>
    <rPh sb="14" eb="15">
      <t>トク</t>
    </rPh>
    <phoneticPr fontId="1"/>
  </si>
  <si>
    <t>国1/2、1/4
道1/4
特　49,569</t>
    <rPh sb="0" eb="1">
      <t>クニ</t>
    </rPh>
    <rPh sb="9" eb="10">
      <t>ドウ</t>
    </rPh>
    <rPh sb="14" eb="15">
      <t>トク</t>
    </rPh>
    <phoneticPr fontId="1"/>
  </si>
  <si>
    <t>特</t>
    <rPh sb="0" eb="1">
      <t>トク</t>
    </rPh>
    <phoneticPr fontId="1"/>
  </si>
  <si>
    <t>一</t>
    <rPh sb="0" eb="1">
      <t>イチ</t>
    </rPh>
    <phoneticPr fontId="1"/>
  </si>
  <si>
    <t>特1,302,239
一　480,215</t>
    <rPh sb="0" eb="1">
      <t>トク</t>
    </rPh>
    <rPh sb="11" eb="12">
      <t>イチ</t>
    </rPh>
    <phoneticPr fontId="1"/>
  </si>
  <si>
    <t>十條ひまわり幼稚園整備費</t>
    <rPh sb="0" eb="2">
      <t>ジュウジョウ</t>
    </rPh>
    <rPh sb="6" eb="9">
      <t>ヨウチエン</t>
    </rPh>
    <rPh sb="9" eb="12">
      <t>セイビヒ</t>
    </rPh>
    <phoneticPr fontId="1"/>
  </si>
  <si>
    <t>十條ひまわり幼稚園の整備実施</t>
    <rPh sb="0" eb="2">
      <t>ジュウジョウ</t>
    </rPh>
    <rPh sb="6" eb="9">
      <t>ヨウチエン</t>
    </rPh>
    <rPh sb="10" eb="12">
      <t>セイビ</t>
    </rPh>
    <rPh sb="12" eb="14">
      <t>ジッシ</t>
    </rPh>
    <phoneticPr fontId="1"/>
  </si>
  <si>
    <t>①十條ひまわり幼稚園の認定こども園への移行（H32.4.1）に伴い、園舎の解体撤去費及び本体工事費を補助</t>
    <rPh sb="1" eb="3">
      <t>ジュウジョウ</t>
    </rPh>
    <rPh sb="7" eb="10">
      <t>ヨウチエン</t>
    </rPh>
    <rPh sb="11" eb="17">
      <t>ニン</t>
    </rPh>
    <rPh sb="19" eb="21">
      <t>イコウ</t>
    </rPh>
    <rPh sb="31" eb="32">
      <t>トモナ</t>
    </rPh>
    <rPh sb="34" eb="36">
      <t>エンシャ</t>
    </rPh>
    <rPh sb="37" eb="39">
      <t>カイタイ</t>
    </rPh>
    <rPh sb="39" eb="41">
      <t>テッキョ</t>
    </rPh>
    <rPh sb="41" eb="42">
      <t>ヒ</t>
    </rPh>
    <rPh sb="42" eb="43">
      <t>オヨ</t>
    </rPh>
    <rPh sb="44" eb="46">
      <t>ホンタイ</t>
    </rPh>
    <rPh sb="46" eb="49">
      <t>コウジヒ</t>
    </rPh>
    <rPh sb="50" eb="52">
      <t>ホジョ</t>
    </rPh>
    <phoneticPr fontId="1"/>
  </si>
  <si>
    <t>子育て支援関連事業一覧（令和２年度）</t>
    <rPh sb="0" eb="2">
      <t>コソダ</t>
    </rPh>
    <rPh sb="3" eb="5">
      <t>シエン</t>
    </rPh>
    <rPh sb="5" eb="7">
      <t>カンレン</t>
    </rPh>
    <rPh sb="7" eb="9">
      <t>ジギョウ</t>
    </rPh>
    <rPh sb="9" eb="11">
      <t>イチラン</t>
    </rPh>
    <rPh sb="12" eb="14">
      <t>レイワ</t>
    </rPh>
    <rPh sb="15" eb="17">
      <t>ネンド</t>
    </rPh>
    <phoneticPr fontId="1"/>
  </si>
  <si>
    <t>国1/3、道1/3
特　 4,302
一　 2,154</t>
    <rPh sb="0" eb="1">
      <t>クニ</t>
    </rPh>
    <rPh sb="5" eb="6">
      <t>ドウ</t>
    </rPh>
    <rPh sb="10" eb="11">
      <t>トク</t>
    </rPh>
    <rPh sb="19" eb="20">
      <t>イチ</t>
    </rPh>
    <phoneticPr fontId="1"/>
  </si>
  <si>
    <t>さかえ保育園の園舎改築に伴う、園舎の解体撤去費及び本体工事費を補助する。</t>
    <rPh sb="3" eb="6">
      <t>ホイクエン</t>
    </rPh>
    <rPh sb="7" eb="9">
      <t>エンシャ</t>
    </rPh>
    <rPh sb="9" eb="11">
      <t>カイチク</t>
    </rPh>
    <rPh sb="12" eb="13">
      <t>トモナ</t>
    </rPh>
    <rPh sb="15" eb="17">
      <t>エンシャ</t>
    </rPh>
    <rPh sb="18" eb="20">
      <t>カイタイ</t>
    </rPh>
    <rPh sb="20" eb="22">
      <t>テッキョ</t>
    </rPh>
    <rPh sb="22" eb="23">
      <t>ヒ</t>
    </rPh>
    <rPh sb="23" eb="24">
      <t>オヨ</t>
    </rPh>
    <rPh sb="25" eb="27">
      <t>ホンタイ</t>
    </rPh>
    <rPh sb="27" eb="29">
      <t>コウジ</t>
    </rPh>
    <rPh sb="29" eb="30">
      <t>ヒ</t>
    </rPh>
    <rPh sb="31" eb="33">
      <t>ホジョ</t>
    </rPh>
    <phoneticPr fontId="1"/>
  </si>
  <si>
    <t>さかえ保育園の整備実施</t>
    <rPh sb="3" eb="6">
      <t>ホイクエン</t>
    </rPh>
    <rPh sb="7" eb="9">
      <t>セイビ</t>
    </rPh>
    <rPh sb="9" eb="11">
      <t>ジッシ</t>
    </rPh>
    <phoneticPr fontId="1"/>
  </si>
  <si>
    <t>法人立保育所等整備費補助金</t>
    <rPh sb="0" eb="2">
      <t>ホウジン</t>
    </rPh>
    <rPh sb="2" eb="3">
      <t>リツ</t>
    </rPh>
    <rPh sb="3" eb="5">
      <t>ホイク</t>
    </rPh>
    <rPh sb="5" eb="6">
      <t>ショ</t>
    </rPh>
    <rPh sb="6" eb="7">
      <t>トウ</t>
    </rPh>
    <rPh sb="7" eb="10">
      <t>セイビヒ</t>
    </rPh>
    <rPh sb="10" eb="13">
      <t>ホジョキン</t>
    </rPh>
    <phoneticPr fontId="1"/>
  </si>
  <si>
    <t>道1/2
特    3,358
一    3,359</t>
    <rPh sb="0" eb="1">
      <t>ドウ</t>
    </rPh>
    <rPh sb="5" eb="6">
      <t>トク</t>
    </rPh>
    <rPh sb="16" eb="17">
      <t>イチ</t>
    </rPh>
    <phoneticPr fontId="1"/>
  </si>
  <si>
    <t>道1/2
特   22,000
一   22,002</t>
    <rPh sb="0" eb="1">
      <t>ドウ</t>
    </rPh>
    <rPh sb="5" eb="6">
      <t>トク</t>
    </rPh>
    <rPh sb="16" eb="17">
      <t>イチ</t>
    </rPh>
    <phoneticPr fontId="1"/>
  </si>
  <si>
    <t>幼稚園から認定こども園へ移行する施設への施設型給付費（1施設）</t>
    <phoneticPr fontId="1"/>
  </si>
  <si>
    <t>私学助成を受ける幼稚園（旧制度幼稚園）から施設型給付を受ける幼稚園（新制度幼稚園）へ移行する施設への施設型給付費（２施設）</t>
    <rPh sb="0" eb="2">
      <t>シガク</t>
    </rPh>
    <rPh sb="2" eb="4">
      <t>ジョセイ</t>
    </rPh>
    <rPh sb="5" eb="6">
      <t>ウ</t>
    </rPh>
    <rPh sb="8" eb="11">
      <t>ヨウチエン</t>
    </rPh>
    <rPh sb="12" eb="15">
      <t>キュウセイド</t>
    </rPh>
    <rPh sb="15" eb="18">
      <t>ヨウチエン</t>
    </rPh>
    <rPh sb="21" eb="24">
      <t>シセツガタ</t>
    </rPh>
    <rPh sb="24" eb="26">
      <t>キュウフ</t>
    </rPh>
    <rPh sb="27" eb="28">
      <t>ウ</t>
    </rPh>
    <rPh sb="30" eb="33">
      <t>ヨウチエン</t>
    </rPh>
    <rPh sb="34" eb="37">
      <t>シンセイド</t>
    </rPh>
    <rPh sb="37" eb="40">
      <t>ヨウチエン</t>
    </rPh>
    <rPh sb="50" eb="53">
      <t>シセツガタ</t>
    </rPh>
    <rPh sb="53" eb="55">
      <t>キュウフ</t>
    </rPh>
    <rPh sb="55" eb="56">
      <t>ヒ</t>
    </rPh>
    <phoneticPr fontId="1"/>
  </si>
  <si>
    <r>
      <t xml:space="preserve">新制度幼稚園
</t>
    </r>
    <r>
      <rPr>
        <sz val="11"/>
        <color theme="1"/>
        <rFont val="ＭＳ Ｐゴシック"/>
        <family val="3"/>
        <charset val="128"/>
        <scheme val="minor"/>
      </rPr>
      <t>（施設型給付）</t>
    </r>
    <rPh sb="0" eb="1">
      <t>シン</t>
    </rPh>
    <rPh sb="1" eb="3">
      <t>セイド</t>
    </rPh>
    <rPh sb="3" eb="6">
      <t>ヨウチエン</t>
    </rPh>
    <phoneticPr fontId="1"/>
  </si>
  <si>
    <r>
      <t xml:space="preserve">保育園分
</t>
    </r>
    <r>
      <rPr>
        <sz val="11"/>
        <color theme="1"/>
        <rFont val="ＭＳ Ｐゴシック"/>
        <family val="3"/>
        <charset val="128"/>
        <scheme val="minor"/>
      </rPr>
      <t>（保育料の収入減）</t>
    </r>
    <rPh sb="0" eb="2">
      <t>ホイク</t>
    </rPh>
    <rPh sb="2" eb="3">
      <t>エン</t>
    </rPh>
    <rPh sb="3" eb="4">
      <t>ブン</t>
    </rPh>
    <rPh sb="6" eb="9">
      <t>ホイクリョウ</t>
    </rPh>
    <rPh sb="10" eb="13">
      <t>シュウニュウゲン</t>
    </rPh>
    <phoneticPr fontId="1"/>
  </si>
  <si>
    <t>保育料
   △16,238
道1/2
特    8,119
一    8,119</t>
    <rPh sb="0" eb="3">
      <t>ホイクリョウ</t>
    </rPh>
    <rPh sb="15" eb="16">
      <t>ドウ</t>
    </rPh>
    <rPh sb="20" eb="21">
      <t>トク</t>
    </rPh>
    <rPh sb="31" eb="32">
      <t>イチ</t>
    </rPh>
    <phoneticPr fontId="1"/>
  </si>
  <si>
    <t>道1/2
特   25,358
一   25,361</t>
    <phoneticPr fontId="1"/>
  </si>
  <si>
    <t>幼児教育・保育の無償化</t>
    <rPh sb="0" eb="2">
      <t>ヨウジ</t>
    </rPh>
    <rPh sb="2" eb="4">
      <t>キョウイク</t>
    </rPh>
    <rPh sb="5" eb="7">
      <t>ホイク</t>
    </rPh>
    <rPh sb="8" eb="11">
      <t>ムショウカ</t>
    </rPh>
    <phoneticPr fontId="1"/>
  </si>
  <si>
    <t>2019年10月より、３歳児クラスから５歳児クラスの全世帯、０歳児クラスから２歳児クラスの住民税非課税世帯が対象。子育て世帯の経済的負担軽減し、子育てへの安心感の向上を図り、安心して子どもを産み育てられる環境の整備を図る。</t>
    <rPh sb="4" eb="5">
      <t>ネン</t>
    </rPh>
    <rPh sb="7" eb="8">
      <t>ガツ</t>
    </rPh>
    <rPh sb="12" eb="13">
      <t>サイ</t>
    </rPh>
    <rPh sb="13" eb="14">
      <t>ジ</t>
    </rPh>
    <rPh sb="20" eb="21">
      <t>サイ</t>
    </rPh>
    <rPh sb="21" eb="22">
      <t>ジ</t>
    </rPh>
    <rPh sb="26" eb="29">
      <t>ゼンセタイ</t>
    </rPh>
    <rPh sb="32" eb="33">
      <t>ジ</t>
    </rPh>
    <rPh sb="40" eb="41">
      <t>ジ</t>
    </rPh>
    <rPh sb="72" eb="74">
      <t>コソダ</t>
    </rPh>
    <rPh sb="77" eb="80">
      <t>アンシンカン</t>
    </rPh>
    <rPh sb="81" eb="83">
      <t>コウジョウ</t>
    </rPh>
    <rPh sb="84" eb="85">
      <t>ハカ</t>
    </rPh>
    <rPh sb="87" eb="89">
      <t>アンシン</t>
    </rPh>
    <rPh sb="91" eb="92">
      <t>コ</t>
    </rPh>
    <rPh sb="95" eb="96">
      <t>ウ</t>
    </rPh>
    <rPh sb="97" eb="98">
      <t>ソダ</t>
    </rPh>
    <rPh sb="102" eb="104">
      <t>カンキョウ</t>
    </rPh>
    <rPh sb="105" eb="107">
      <t>セイビ</t>
    </rPh>
    <rPh sb="108" eb="109">
      <t>ハカ</t>
    </rPh>
    <phoneticPr fontId="1"/>
  </si>
  <si>
    <t>認可外保育施設、ファミサポ、一時預かり分</t>
    <rPh sb="0" eb="2">
      <t>ニンカ</t>
    </rPh>
    <rPh sb="2" eb="3">
      <t>ガイ</t>
    </rPh>
    <rPh sb="3" eb="5">
      <t>ホイク</t>
    </rPh>
    <rPh sb="5" eb="7">
      <t>シセツ</t>
    </rPh>
    <rPh sb="14" eb="16">
      <t>イチジ</t>
    </rPh>
    <rPh sb="16" eb="17">
      <t>アズ</t>
    </rPh>
    <rPh sb="19" eb="20">
      <t>ブン</t>
    </rPh>
    <phoneticPr fontId="1"/>
  </si>
  <si>
    <t>私学助成幼稚園分</t>
    <rPh sb="0" eb="2">
      <t>シガク</t>
    </rPh>
    <rPh sb="2" eb="4">
      <t>ジョセイ</t>
    </rPh>
    <rPh sb="4" eb="7">
      <t>ヨウチエン</t>
    </rPh>
    <rPh sb="7" eb="8">
      <t>ブン</t>
    </rPh>
    <phoneticPr fontId="1"/>
  </si>
  <si>
    <t>幼稚園預かり保育分</t>
    <rPh sb="0" eb="3">
      <t>ヨウチエン</t>
    </rPh>
    <rPh sb="3" eb="4">
      <t>アズ</t>
    </rPh>
    <rPh sb="6" eb="8">
      <t>ホイク</t>
    </rPh>
    <rPh sb="8" eb="9">
      <t>ブン</t>
    </rPh>
    <phoneticPr fontId="1"/>
  </si>
  <si>
    <t>国1/2,道1/4
特29,449
一 9,819</t>
    <rPh sb="0" eb="1">
      <t>クニ</t>
    </rPh>
    <rPh sb="5" eb="6">
      <t>ドウ</t>
    </rPh>
    <rPh sb="10" eb="11">
      <t>トク</t>
    </rPh>
    <rPh sb="18" eb="19">
      <t>イチ</t>
    </rPh>
    <phoneticPr fontId="1"/>
  </si>
  <si>
    <t>国1/2,道1/4
特201,651
一 92,914</t>
    <rPh sb="0" eb="1">
      <t>クニ</t>
    </rPh>
    <rPh sb="5" eb="6">
      <t>ドウ</t>
    </rPh>
    <rPh sb="10" eb="11">
      <t>トク</t>
    </rPh>
    <rPh sb="19" eb="20">
      <t>イチ</t>
    </rPh>
    <phoneticPr fontId="1"/>
  </si>
  <si>
    <t>国1/2,道1/4
特88
一31</t>
    <rPh sb="0" eb="1">
      <t>クニ</t>
    </rPh>
    <rPh sb="5" eb="6">
      <t>ドウ</t>
    </rPh>
    <rPh sb="10" eb="11">
      <t>トク</t>
    </rPh>
    <rPh sb="14" eb="15">
      <t>イチ</t>
    </rPh>
    <phoneticPr fontId="1"/>
  </si>
  <si>
    <t>国1/2,道1/4
特89,682
一63,090</t>
    <rPh sb="0" eb="1">
      <t>クニ</t>
    </rPh>
    <rPh sb="5" eb="6">
      <t>ドウ</t>
    </rPh>
    <rPh sb="10" eb="11">
      <t>トク</t>
    </rPh>
    <rPh sb="18" eb="19">
      <t>イチ</t>
    </rPh>
    <phoneticPr fontId="1"/>
  </si>
  <si>
    <t>国1/2,道1/4
特233,604
一 77,870</t>
    <rPh sb="0" eb="1">
      <t>クニ</t>
    </rPh>
    <rPh sb="5" eb="6">
      <t>ドウ</t>
    </rPh>
    <rPh sb="10" eb="11">
      <t>トク</t>
    </rPh>
    <rPh sb="19" eb="20">
      <t>イチ</t>
    </rPh>
    <phoneticPr fontId="1"/>
  </si>
  <si>
    <t>国5.5,福祉債
特  44,302
一   2,973</t>
    <rPh sb="0" eb="1">
      <t>クニ</t>
    </rPh>
    <rPh sb="5" eb="7">
      <t>フクシ</t>
    </rPh>
    <rPh sb="7" eb="8">
      <t>サイ</t>
    </rPh>
    <rPh sb="9" eb="10">
      <t>トク</t>
    </rPh>
    <rPh sb="19" eb="20">
      <t>イチ</t>
    </rPh>
    <phoneticPr fontId="1"/>
  </si>
  <si>
    <t>特  14,778
一△14,630</t>
    <rPh sb="0" eb="1">
      <t>トク</t>
    </rPh>
    <rPh sb="10" eb="11">
      <t>イチ</t>
    </rPh>
    <phoneticPr fontId="1"/>
  </si>
  <si>
    <t>国1/2,道1/4
特98,562
一32,855</t>
    <rPh sb="0" eb="1">
      <t>クニ</t>
    </rPh>
    <rPh sb="5" eb="6">
      <t>ドウ</t>
    </rPh>
    <rPh sb="10" eb="11">
      <t>トク</t>
    </rPh>
    <rPh sb="18" eb="19">
      <t>イチ</t>
    </rPh>
    <phoneticPr fontId="1"/>
  </si>
  <si>
    <t>国1/2,道1/4
特2,313
一  771</t>
    <phoneticPr fontId="1"/>
  </si>
  <si>
    <t>国1/2、
道1/4、1/2
特 70,228
一 35,111</t>
    <rPh sb="0" eb="1">
      <t>クニ</t>
    </rPh>
    <rPh sb="6" eb="7">
      <t>ドウ</t>
    </rPh>
    <rPh sb="15" eb="16">
      <t>トク</t>
    </rPh>
    <rPh sb="24" eb="25">
      <t>イチ</t>
    </rPh>
    <phoneticPr fontId="1"/>
  </si>
  <si>
    <t>国1/2、
道1/4、1/2
特　78,335
一　46,012</t>
    <rPh sb="0" eb="1">
      <t>クニ</t>
    </rPh>
    <rPh sb="6" eb="7">
      <t>ドウ</t>
    </rPh>
    <rPh sb="15" eb="16">
      <t>トク</t>
    </rPh>
    <rPh sb="24" eb="25">
      <t>イチ</t>
    </rPh>
    <phoneticPr fontId="1"/>
  </si>
  <si>
    <t>国1/2、
道1/4、1/2
特 148,563
一  81,123</t>
    <rPh sb="0" eb="1">
      <t>クニ</t>
    </rPh>
    <rPh sb="6" eb="7">
      <t>ドウ</t>
    </rPh>
    <rPh sb="15" eb="16">
      <t>トク</t>
    </rPh>
    <rPh sb="25" eb="26">
      <t>イチ</t>
    </rPh>
    <phoneticPr fontId="1"/>
  </si>
  <si>
    <t xml:space="preserve">国1/2、道1/4
特　655,349
一　277,350
</t>
    <rPh sb="10" eb="11">
      <t>トク</t>
    </rPh>
    <rPh sb="20" eb="21">
      <t>イチ</t>
    </rPh>
    <phoneticPr fontId="1"/>
  </si>
  <si>
    <t>特　　 466</t>
    <rPh sb="0" eb="1">
      <t>トク</t>
    </rPh>
    <phoneticPr fontId="1"/>
  </si>
  <si>
    <t>特　893,118
一　374,331</t>
    <rPh sb="0" eb="1">
      <t>トク</t>
    </rPh>
    <rPh sb="10" eb="11">
      <t>イチ</t>
    </rPh>
    <phoneticPr fontId="1"/>
  </si>
  <si>
    <t>特　  466</t>
    <rPh sb="0" eb="1">
      <t>トク</t>
    </rPh>
    <phoneticPr fontId="1"/>
  </si>
  <si>
    <t>教育・保育等給付費</t>
    <phoneticPr fontId="1"/>
  </si>
  <si>
    <t>幼稚園給付費</t>
    <phoneticPr fontId="1"/>
  </si>
  <si>
    <t>地域型保育給付費</t>
    <phoneticPr fontId="1"/>
  </si>
  <si>
    <t>地域型保育事業施設（家庭的保育事業施設・小規模保育事業施設）５園に対する給付費</t>
    <rPh sb="31" eb="32">
      <t>エン</t>
    </rPh>
    <phoneticPr fontId="1"/>
  </si>
  <si>
    <t>認定こども園給付費</t>
    <phoneticPr fontId="1"/>
  </si>
  <si>
    <t>幼稚園12園に対する給付費</t>
    <phoneticPr fontId="1"/>
  </si>
  <si>
    <t>認定こども園 26園に対する給付費</t>
    <phoneticPr fontId="1"/>
  </si>
  <si>
    <t>委託保育所費</t>
    <phoneticPr fontId="1"/>
  </si>
  <si>
    <t>法人立保育所費</t>
    <phoneticPr fontId="1"/>
  </si>
  <si>
    <t>法人立保育所等の整備補助金</t>
    <rPh sb="0" eb="2">
      <t>ホウジン</t>
    </rPh>
    <rPh sb="2" eb="3">
      <t>リツ</t>
    </rPh>
    <rPh sb="3" eb="5">
      <t>ホイク</t>
    </rPh>
    <rPh sb="5" eb="6">
      <t>ショ</t>
    </rPh>
    <rPh sb="6" eb="7">
      <t>ナド</t>
    </rPh>
    <rPh sb="8" eb="10">
      <t>セイビ</t>
    </rPh>
    <rPh sb="10" eb="13">
      <t>ホジョキン</t>
    </rPh>
    <phoneticPr fontId="1"/>
  </si>
  <si>
    <t>釧路さかえ保育園（2年目）、釧路旭夜間保育園、湖畔幼稚園の園舎改築、ことぶき認定こども園の改修に伴う補助。</t>
    <rPh sb="0" eb="2">
      <t>クシロ</t>
    </rPh>
    <rPh sb="5" eb="8">
      <t>ホイクエン</t>
    </rPh>
    <rPh sb="10" eb="12">
      <t>ネンメ</t>
    </rPh>
    <rPh sb="14" eb="16">
      <t>クシロ</t>
    </rPh>
    <rPh sb="16" eb="17">
      <t>アサヒ</t>
    </rPh>
    <rPh sb="17" eb="19">
      <t>ヤカン</t>
    </rPh>
    <rPh sb="19" eb="22">
      <t>ホイクエン</t>
    </rPh>
    <rPh sb="23" eb="25">
      <t>コハン</t>
    </rPh>
    <rPh sb="25" eb="28">
      <t>ヨウチエン</t>
    </rPh>
    <rPh sb="29" eb="31">
      <t>エンシャ</t>
    </rPh>
    <rPh sb="31" eb="33">
      <t>カイチク</t>
    </rPh>
    <rPh sb="38" eb="40">
      <t>ニンテイ</t>
    </rPh>
    <rPh sb="43" eb="44">
      <t>エン</t>
    </rPh>
    <rPh sb="45" eb="47">
      <t>カイシュウ</t>
    </rPh>
    <rPh sb="48" eb="49">
      <t>トモナ</t>
    </rPh>
    <rPh sb="50" eb="52">
      <t>ホジョ</t>
    </rPh>
    <phoneticPr fontId="1"/>
  </si>
  <si>
    <t>認定こども園給付費（臨）</t>
    <rPh sb="10" eb="11">
      <t>リン</t>
    </rPh>
    <phoneticPr fontId="1"/>
  </si>
  <si>
    <t>地域型保育給付費（臨）</t>
    <phoneticPr fontId="1"/>
  </si>
  <si>
    <t>①北海道の補助を受けて実施する第２子以降の３歳未満児の乳幼児に係る保育料の無償化
②年収約640万円未満の世帯について、多子計算における第１子目の年齢制限を引き上げ、第２子以降の保育料を無償化
③子育て世帯の経済的負担軽減し、子育てへの安心感の向上を図り、安心して子どもを産み育てられる環境の整備を図る</t>
    <phoneticPr fontId="1"/>
  </si>
  <si>
    <t>保育園分
（保育料の収入減）</t>
    <rPh sb="0" eb="2">
      <t>ホイク</t>
    </rPh>
    <rPh sb="2" eb="3">
      <t>エン</t>
    </rPh>
    <rPh sb="3" eb="4">
      <t>ブン</t>
    </rPh>
    <rPh sb="6" eb="9">
      <t>ホイクリョウ</t>
    </rPh>
    <rPh sb="10" eb="13">
      <t>シュウニュウゲン</t>
    </rPh>
    <phoneticPr fontId="1"/>
  </si>
  <si>
    <t>①私立保育所5園に対する委託費
②広域入所に係る委託費</t>
    <rPh sb="7" eb="8">
      <t>エン</t>
    </rPh>
    <rPh sb="9" eb="10">
      <t>タイ</t>
    </rPh>
    <rPh sb="17" eb="19">
      <t>コウイキ</t>
    </rPh>
    <rPh sb="19" eb="21">
      <t>ニュウショ</t>
    </rPh>
    <rPh sb="22" eb="23">
      <t>カカ</t>
    </rPh>
    <rPh sb="24" eb="26">
      <t>イタク</t>
    </rPh>
    <rPh sb="26" eb="27">
      <t>ヒ</t>
    </rPh>
    <phoneticPr fontId="1"/>
  </si>
  <si>
    <t>国</t>
    <phoneticPr fontId="1"/>
  </si>
  <si>
    <t>1/4、1/2</t>
    <phoneticPr fontId="1"/>
  </si>
  <si>
    <t>道</t>
    <phoneticPr fontId="1"/>
  </si>
  <si>
    <t>特</t>
  </si>
  <si>
    <t>一</t>
  </si>
  <si>
    <t>1/2、</t>
    <phoneticPr fontId="1"/>
  </si>
  <si>
    <t>1/2</t>
    <phoneticPr fontId="1"/>
  </si>
  <si>
    <t>―　千円</t>
  </si>
  <si>
    <t>1/3</t>
  </si>
  <si>
    <t>55/100又は1/2</t>
  </si>
  <si>
    <t>保育料 △18,705千円</t>
    <rPh sb="11" eb="13">
      <t>センエン</t>
    </rPh>
    <phoneticPr fontId="1"/>
  </si>
  <si>
    <t>認定こども園釧路共栄保育園で実施</t>
    <phoneticPr fontId="1"/>
  </si>
  <si>
    <t>子ども及びその保護者等が教育・保育施設や子育て支援事業等を円滑に利用できるよう支援を行うとともに、関係機関との連絡調整を実施</t>
    <rPh sb="0" eb="1">
      <t>コ</t>
    </rPh>
    <rPh sb="3" eb="4">
      <t>オヨ</t>
    </rPh>
    <rPh sb="7" eb="10">
      <t>ホゴシャ</t>
    </rPh>
    <rPh sb="10" eb="11">
      <t>トウ</t>
    </rPh>
    <rPh sb="12" eb="14">
      <t>キョウイク</t>
    </rPh>
    <rPh sb="15" eb="17">
      <t>ホイク</t>
    </rPh>
    <rPh sb="17" eb="19">
      <t>シセツ</t>
    </rPh>
    <rPh sb="20" eb="22">
      <t>コソダ</t>
    </rPh>
    <rPh sb="23" eb="25">
      <t>シエン</t>
    </rPh>
    <rPh sb="25" eb="27">
      <t>ジギョウ</t>
    </rPh>
    <rPh sb="27" eb="28">
      <t>トウ</t>
    </rPh>
    <rPh sb="29" eb="31">
      <t>エンカツ</t>
    </rPh>
    <rPh sb="32" eb="34">
      <t>リヨウ</t>
    </rPh>
    <rPh sb="39" eb="41">
      <t>シエン</t>
    </rPh>
    <rPh sb="42" eb="43">
      <t>オコナ</t>
    </rPh>
    <rPh sb="49" eb="51">
      <t>カンケイ</t>
    </rPh>
    <rPh sb="51" eb="53">
      <t>キカン</t>
    </rPh>
    <rPh sb="55" eb="57">
      <t>レンラク</t>
    </rPh>
    <rPh sb="57" eb="59">
      <t>チョウセイ</t>
    </rPh>
    <rPh sb="60" eb="62">
      <t>ジッシ</t>
    </rPh>
    <phoneticPr fontId="1"/>
  </si>
  <si>
    <t xml:space="preserve"> 合計</t>
    <rPh sb="1" eb="3">
      <t>ゴウケイ</t>
    </rPh>
    <phoneticPr fontId="1"/>
  </si>
  <si>
    <t>保育関連事業一覧（令和３年度）</t>
    <rPh sb="0" eb="2">
      <t>ホイク</t>
    </rPh>
    <rPh sb="2" eb="4">
      <t>カンレン</t>
    </rPh>
    <rPh sb="4" eb="6">
      <t>ジギョウ</t>
    </rPh>
    <rPh sb="6" eb="8">
      <t>イチラン</t>
    </rPh>
    <rPh sb="9" eb="11">
      <t>レイワ</t>
    </rPh>
    <rPh sb="12" eb="14">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</si>
</sst>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千円&quot;"/>
    <numFmt numFmtId="177" formatCode="#,##0&quot;千円&quot;;&quot;△ &quot;#,##0&quot;千円&quot;"/>
  </numFmts>
  <fonts count="22"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11"/>
      <name val="ＭＳ Ｐゴシック"/>
      <family val="3"/>
      <charset val="128"/>
      <scheme val="minor"/>
    </font>
    <font>
      <sz val="14"/>
      <name val="ＭＳ Ｐゴシック"/>
      <family val="3"/>
      <charset val="128"/>
      <scheme val="minor"/>
    </font>
    <font>
      <sz val="16"/>
      <color theme="1"/>
      <name val="ＭＳ Ｐゴシック"/>
      <family val="2"/>
      <charset val="128"/>
      <scheme val="minor"/>
    </font>
    <font>
      <sz val="11"/>
      <name val="ＭＳ Ｐゴシック"/>
      <family val="2"/>
      <charset val="128"/>
      <scheme val="minor"/>
    </font>
    <font>
      <sz val="14"/>
      <color theme="1"/>
      <name val="ＭＳ Ｐゴシック"/>
      <family val="2"/>
      <charset val="128"/>
      <scheme val="minor"/>
    </font>
    <font>
      <b/>
      <sz val="14"/>
      <color theme="1"/>
      <name val="ＭＳ Ｐゴシック"/>
      <family val="3"/>
      <charset val="128"/>
      <scheme val="minor"/>
    </font>
    <font>
      <sz val="11"/>
      <color theme="1"/>
      <name val="ＭＳ ゴシック"/>
      <family val="3"/>
      <charset val="128"/>
    </font>
    <font>
      <sz val="11"/>
      <name val="ＭＳ ゴシック"/>
      <family val="3"/>
      <charset val="128"/>
    </font>
    <font>
      <sz val="12"/>
      <color theme="1"/>
      <name val="ＭＳ Ｐゴシック"/>
      <family val="2"/>
      <charset val="128"/>
      <scheme val="minor"/>
    </font>
    <font>
      <sz val="12"/>
      <name val="ＭＳ Ｐゴシック"/>
      <family val="3"/>
      <charset val="128"/>
      <scheme val="minor"/>
    </font>
    <font>
      <b/>
      <sz val="12"/>
      <color theme="1"/>
      <name val="ＭＳ Ｐゴシック"/>
      <family val="3"/>
      <charset val="128"/>
      <scheme val="minor"/>
    </font>
    <font>
      <sz val="11"/>
      <color theme="1"/>
      <name val="ＭＳ Ｐゴシック"/>
      <family val="2"/>
      <charset val="128"/>
      <scheme val="minor"/>
    </font>
    <font>
      <sz val="12"/>
      <color theme="1"/>
      <name val="ＭＳ Ｐゴシック"/>
      <family val="3"/>
      <charset val="128"/>
      <scheme val="minor"/>
    </font>
    <font>
      <sz val="11"/>
      <color theme="1"/>
      <name val="ＭＳ Ｐゴシック"/>
      <family val="3"/>
      <charset val="128"/>
      <scheme val="minor"/>
    </font>
    <font>
      <sz val="9"/>
      <color theme="1"/>
      <name val="ＭＳ ゴシック"/>
      <family val="3"/>
      <charset val="128"/>
    </font>
    <font>
      <sz val="12"/>
      <color theme="1"/>
      <name val="ＭＳ ゴシック"/>
      <family val="3"/>
      <charset val="128"/>
    </font>
    <font>
      <sz val="12"/>
      <name val="ＭＳ ゴシック"/>
      <family val="3"/>
      <charset val="128"/>
    </font>
    <font>
      <sz val="12"/>
      <name val="ＭＳ Ｐゴシック"/>
      <family val="2"/>
      <charset val="128"/>
      <scheme val="minor"/>
    </font>
    <font>
      <sz val="16"/>
      <name val="ＭＳ Ｐゴシック"/>
      <family val="2"/>
      <charset val="128"/>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0" tint="-0.14996795556505021"/>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n">
        <color indexed="64"/>
      </top>
      <bottom/>
      <diagonal/>
    </border>
    <border>
      <left style="thick">
        <color indexed="64"/>
      </left>
      <right style="thin">
        <color indexed="64"/>
      </right>
      <top/>
      <bottom/>
      <diagonal/>
    </border>
    <border>
      <left style="thick">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diagonal/>
    </border>
    <border>
      <left style="thin">
        <color indexed="64"/>
      </left>
      <right style="thick">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right style="thin">
        <color indexed="64"/>
      </right>
      <top/>
      <bottom style="thick">
        <color indexed="64"/>
      </bottom>
      <diagonal/>
    </border>
    <border>
      <left style="thin">
        <color indexed="64"/>
      </left>
      <right style="thick">
        <color indexed="64"/>
      </right>
      <top/>
      <bottom style="thick">
        <color indexed="64"/>
      </bottom>
      <diagonal/>
    </border>
    <border>
      <left/>
      <right/>
      <top style="thin">
        <color indexed="64"/>
      </top>
      <bottom/>
      <diagonal/>
    </border>
    <border>
      <left/>
      <right/>
      <top/>
      <bottom style="thin">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ck">
        <color indexed="64"/>
      </right>
      <top style="thick">
        <color indexed="64"/>
      </top>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230">
    <xf numFmtId="0" fontId="0" fillId="0" borderId="0" xfId="0">
      <alignment vertical="center"/>
    </xf>
    <xf numFmtId="3" fontId="0" fillId="0" borderId="0" xfId="0" applyNumberFormat="1">
      <alignment vertical="center"/>
    </xf>
    <xf numFmtId="176" fontId="0" fillId="0" borderId="0" xfId="0" applyNumberFormat="1">
      <alignment vertical="center"/>
    </xf>
    <xf numFmtId="176" fontId="0" fillId="0" borderId="0" xfId="0" applyNumberFormat="1" applyAlignment="1">
      <alignment horizontal="right" vertical="center"/>
    </xf>
    <xf numFmtId="49" fontId="5" fillId="0" borderId="0" xfId="0" applyNumberFormat="1" applyFont="1">
      <alignment vertical="center"/>
    </xf>
    <xf numFmtId="176" fontId="5" fillId="0" borderId="0" xfId="0" applyNumberFormat="1" applyFont="1">
      <alignment vertical="center"/>
    </xf>
    <xf numFmtId="176" fontId="4" fillId="0" borderId="1" xfId="0" applyNumberFormat="1" applyFont="1" applyFill="1" applyBorder="1" applyAlignment="1">
      <alignment horizontal="right" vertical="center" shrinkToFit="1"/>
    </xf>
    <xf numFmtId="176" fontId="10" fillId="0" borderId="1" xfId="0" applyNumberFormat="1" applyFont="1" applyFill="1" applyBorder="1">
      <alignment vertical="center"/>
    </xf>
    <xf numFmtId="176" fontId="10" fillId="0" borderId="1" xfId="0" applyNumberFormat="1" applyFont="1" applyFill="1" applyBorder="1" applyAlignment="1">
      <alignment vertical="center" wrapText="1"/>
    </xf>
    <xf numFmtId="3" fontId="0" fillId="0" borderId="0" xfId="0" applyNumberFormat="1" applyBorder="1">
      <alignment vertical="center"/>
    </xf>
    <xf numFmtId="0" fontId="0" fillId="0" borderId="0" xfId="0" applyBorder="1">
      <alignment vertical="center"/>
    </xf>
    <xf numFmtId="3" fontId="3" fillId="0" borderId="0" xfId="0" applyNumberFormat="1" applyFont="1" applyBorder="1">
      <alignment vertical="center"/>
    </xf>
    <xf numFmtId="0" fontId="6" fillId="0" borderId="0" xfId="0" applyFont="1" applyBorder="1">
      <alignment vertical="center"/>
    </xf>
    <xf numFmtId="0" fontId="4" fillId="0" borderId="1" xfId="0" applyFont="1" applyFill="1" applyBorder="1" applyAlignment="1">
      <alignment vertical="center" wrapText="1"/>
    </xf>
    <xf numFmtId="176" fontId="2" fillId="2" borderId="3" xfId="0" applyNumberFormat="1" applyFont="1" applyFill="1" applyBorder="1" applyAlignment="1">
      <alignment horizontal="center" vertical="center"/>
    </xf>
    <xf numFmtId="176" fontId="9" fillId="2" borderId="3" xfId="0" applyNumberFormat="1" applyFont="1" applyFill="1" applyBorder="1" applyAlignment="1">
      <alignment horizontal="center" vertical="center"/>
    </xf>
    <xf numFmtId="0" fontId="7" fillId="2" borderId="3" xfId="0" applyFont="1" applyFill="1" applyBorder="1" applyAlignment="1">
      <alignment horizontal="center" vertical="center" wrapText="1"/>
    </xf>
    <xf numFmtId="176" fontId="2" fillId="2" borderId="4" xfId="0" applyNumberFormat="1" applyFont="1" applyFill="1" applyBorder="1" applyAlignment="1">
      <alignment horizontal="center" vertical="center" wrapText="1"/>
    </xf>
    <xf numFmtId="176" fontId="4" fillId="0" borderId="6" xfId="0" applyNumberFormat="1" applyFont="1" applyFill="1" applyBorder="1" applyAlignment="1">
      <alignment horizontal="left" vertical="center" wrapText="1"/>
    </xf>
    <xf numFmtId="176" fontId="10" fillId="0" borderId="1" xfId="0" applyNumberFormat="1" applyFont="1" applyFill="1" applyBorder="1" applyAlignment="1">
      <alignment horizontal="right" vertical="center"/>
    </xf>
    <xf numFmtId="176" fontId="8" fillId="2" borderId="8" xfId="0" applyNumberFormat="1" applyFont="1" applyFill="1" applyBorder="1" applyAlignment="1">
      <alignment vertical="center" shrinkToFit="1"/>
    </xf>
    <xf numFmtId="176" fontId="9" fillId="2" borderId="8" xfId="0" applyNumberFormat="1" applyFont="1" applyFill="1" applyBorder="1" applyAlignment="1">
      <alignment vertical="center" wrapText="1" shrinkToFit="1"/>
    </xf>
    <xf numFmtId="0" fontId="2" fillId="2" borderId="8" xfId="0" applyFont="1" applyFill="1" applyBorder="1" applyAlignment="1">
      <alignment vertical="center" wrapText="1"/>
    </xf>
    <xf numFmtId="176" fontId="9" fillId="2" borderId="8" xfId="0" applyNumberFormat="1" applyFont="1" applyFill="1" applyBorder="1" applyAlignment="1">
      <alignment vertical="center" wrapText="1"/>
    </xf>
    <xf numFmtId="176" fontId="2" fillId="2" borderId="9" xfId="0" applyNumberFormat="1" applyFont="1" applyFill="1" applyBorder="1" applyAlignment="1">
      <alignment vertical="center" wrapText="1"/>
    </xf>
    <xf numFmtId="176" fontId="4" fillId="0" borderId="6" xfId="0" applyNumberFormat="1" applyFont="1" applyFill="1" applyBorder="1" applyAlignment="1">
      <alignment horizontal="left" vertical="center" wrapText="1"/>
    </xf>
    <xf numFmtId="176" fontId="4" fillId="0" borderId="1" xfId="0" applyNumberFormat="1" applyFont="1" applyFill="1" applyBorder="1" applyAlignment="1">
      <alignment horizontal="right" vertical="center" shrinkToFit="1"/>
    </xf>
    <xf numFmtId="176" fontId="10" fillId="0" borderId="1" xfId="0" applyNumberFormat="1" applyFont="1" applyFill="1" applyBorder="1" applyAlignment="1">
      <alignment vertical="center" wrapText="1"/>
    </xf>
    <xf numFmtId="176" fontId="4" fillId="0" borderId="6" xfId="0" applyNumberFormat="1" applyFont="1" applyFill="1" applyBorder="1" applyAlignment="1">
      <alignment horizontal="left" vertical="center" wrapText="1"/>
    </xf>
    <xf numFmtId="176" fontId="9" fillId="2" borderId="8" xfId="0" applyNumberFormat="1" applyFont="1" applyFill="1" applyBorder="1" applyAlignment="1">
      <alignment vertical="center" shrinkToFit="1"/>
    </xf>
    <xf numFmtId="0" fontId="8" fillId="2" borderId="8" xfId="0" applyFont="1" applyFill="1" applyBorder="1" applyAlignment="1">
      <alignment horizontal="center" vertical="center" wrapText="1"/>
    </xf>
    <xf numFmtId="0" fontId="11" fillId="0" borderId="0" xfId="0" applyFont="1">
      <alignment vertical="center"/>
    </xf>
    <xf numFmtId="0" fontId="11" fillId="2" borderId="2" xfId="0" applyFont="1" applyFill="1" applyBorder="1" applyAlignment="1">
      <alignment horizontal="center" vertical="center" wrapText="1"/>
    </xf>
    <xf numFmtId="0" fontId="12" fillId="0" borderId="5" xfId="0" applyFont="1" applyFill="1" applyBorder="1" applyAlignment="1">
      <alignment vertical="center" wrapText="1"/>
    </xf>
    <xf numFmtId="0" fontId="13" fillId="2" borderId="7" xfId="0" applyFont="1" applyFill="1" applyBorder="1" applyAlignment="1">
      <alignment horizontal="center" vertical="center" wrapText="1"/>
    </xf>
    <xf numFmtId="0" fontId="12" fillId="0" borderId="5" xfId="0" applyFont="1" applyFill="1" applyBorder="1" applyAlignment="1">
      <alignment vertical="center" wrapText="1"/>
    </xf>
    <xf numFmtId="0" fontId="4" fillId="0" borderId="1" xfId="0" applyFont="1" applyFill="1" applyBorder="1" applyAlignment="1">
      <alignment vertical="center" wrapText="1"/>
    </xf>
    <xf numFmtId="176" fontId="4" fillId="0" borderId="6" xfId="0" applyNumberFormat="1" applyFont="1" applyFill="1" applyBorder="1" applyAlignment="1">
      <alignment horizontal="left" vertical="center" wrapText="1"/>
    </xf>
    <xf numFmtId="3" fontId="3" fillId="0" borderId="0" xfId="0" applyNumberFormat="1" applyFont="1" applyFill="1" applyBorder="1">
      <alignment vertical="center"/>
    </xf>
    <xf numFmtId="0" fontId="6" fillId="0" borderId="0" xfId="0" applyFont="1" applyFill="1" applyBorder="1">
      <alignment vertical="center"/>
    </xf>
    <xf numFmtId="0" fontId="4" fillId="0" borderId="1" xfId="0" applyFont="1" applyFill="1" applyBorder="1" applyAlignment="1">
      <alignment vertical="center" wrapText="1"/>
    </xf>
    <xf numFmtId="176" fontId="4" fillId="0" borderId="6" xfId="0" applyNumberFormat="1" applyFont="1" applyFill="1" applyBorder="1" applyAlignment="1">
      <alignment horizontal="left" vertical="center" wrapText="1"/>
    </xf>
    <xf numFmtId="0" fontId="15" fillId="0" borderId="5" xfId="0" applyFont="1" applyFill="1" applyBorder="1" applyAlignment="1">
      <alignment vertical="center" wrapText="1"/>
    </xf>
    <xf numFmtId="0" fontId="2" fillId="0" borderId="1" xfId="0" applyFont="1" applyFill="1" applyBorder="1" applyAlignment="1">
      <alignment vertical="center" wrapText="1"/>
    </xf>
    <xf numFmtId="176" fontId="2" fillId="0" borderId="1" xfId="0" applyNumberFormat="1" applyFont="1" applyFill="1" applyBorder="1" applyAlignment="1">
      <alignment horizontal="right" vertical="center" shrinkToFit="1"/>
    </xf>
    <xf numFmtId="176" fontId="9" fillId="0" borderId="1" xfId="0" applyNumberFormat="1" applyFont="1" applyFill="1" applyBorder="1" applyAlignment="1">
      <alignment vertical="center" wrapText="1"/>
    </xf>
    <xf numFmtId="176" fontId="9" fillId="0" borderId="1" xfId="0" applyNumberFormat="1" applyFont="1" applyFill="1" applyBorder="1">
      <alignment vertical="center"/>
    </xf>
    <xf numFmtId="176" fontId="2" fillId="0" borderId="6" xfId="0" applyNumberFormat="1" applyFont="1" applyFill="1" applyBorder="1" applyAlignment="1">
      <alignment horizontal="left" vertical="center" wrapText="1"/>
    </xf>
    <xf numFmtId="3" fontId="16" fillId="0" borderId="0" xfId="0" applyNumberFormat="1" applyFont="1" applyFill="1" applyBorder="1">
      <alignment vertical="center"/>
    </xf>
    <xf numFmtId="0" fontId="0" fillId="0" borderId="0" xfId="0" applyFont="1" applyFill="1" applyBorder="1">
      <alignment vertical="center"/>
    </xf>
    <xf numFmtId="0" fontId="0" fillId="0" borderId="1" xfId="0" applyBorder="1">
      <alignment vertical="center"/>
    </xf>
    <xf numFmtId="38" fontId="0" fillId="4" borderId="1" xfId="1" applyFont="1" applyFill="1" applyBorder="1">
      <alignment vertical="center"/>
    </xf>
    <xf numFmtId="38" fontId="0" fillId="3" borderId="1" xfId="1" applyFont="1" applyFill="1" applyBorder="1">
      <alignment vertical="center"/>
    </xf>
    <xf numFmtId="0" fontId="0" fillId="3" borderId="1" xfId="0" applyFill="1" applyBorder="1">
      <alignment vertical="center"/>
    </xf>
    <xf numFmtId="38" fontId="0" fillId="0" borderId="1" xfId="1" applyFont="1" applyBorder="1">
      <alignment vertical="center"/>
    </xf>
    <xf numFmtId="38" fontId="0" fillId="5" borderId="1" xfId="1" applyFont="1" applyFill="1" applyBorder="1">
      <alignment vertical="center"/>
    </xf>
    <xf numFmtId="176" fontId="9" fillId="0" borderId="1" xfId="0" applyNumberFormat="1" applyFont="1" applyFill="1" applyBorder="1" applyAlignment="1">
      <alignment horizontal="right" vertical="center"/>
    </xf>
    <xf numFmtId="0" fontId="12" fillId="0" borderId="5" xfId="0" applyFont="1" applyFill="1" applyBorder="1" applyAlignment="1">
      <alignment vertical="center" wrapText="1"/>
    </xf>
    <xf numFmtId="0" fontId="4" fillId="0" borderId="1" xfId="0" applyFont="1" applyFill="1" applyBorder="1" applyAlignment="1">
      <alignment vertical="center" wrapText="1"/>
    </xf>
    <xf numFmtId="176" fontId="17" fillId="0" borderId="1" xfId="0" applyNumberFormat="1" applyFont="1" applyFill="1" applyBorder="1" applyAlignment="1">
      <alignment vertical="center" wrapText="1"/>
    </xf>
    <xf numFmtId="0" fontId="11" fillId="0" borderId="11"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0" xfId="0" applyFont="1" applyAlignment="1">
      <alignment horizontal="center" vertical="center"/>
    </xf>
    <xf numFmtId="0" fontId="11" fillId="2" borderId="3" xfId="0" applyFont="1" applyFill="1" applyBorder="1" applyAlignment="1">
      <alignment horizontal="center" vertical="center" wrapText="1"/>
    </xf>
    <xf numFmtId="176" fontId="15" fillId="2" borderId="3" xfId="0" applyNumberFormat="1" applyFont="1" applyFill="1" applyBorder="1" applyAlignment="1">
      <alignment horizontal="center" vertical="center"/>
    </xf>
    <xf numFmtId="176" fontId="15" fillId="2" borderId="4" xfId="0" applyNumberFormat="1" applyFont="1" applyFill="1" applyBorder="1" applyAlignment="1">
      <alignment horizontal="center" vertical="center" wrapText="1"/>
    </xf>
    <xf numFmtId="0" fontId="11" fillId="0" borderId="0" xfId="0" applyFont="1" applyFill="1" applyBorder="1">
      <alignment vertical="center"/>
    </xf>
    <xf numFmtId="176" fontId="15" fillId="0" borderId="14" xfId="0" applyNumberFormat="1" applyFont="1" applyFill="1" applyBorder="1" applyAlignment="1">
      <alignment horizontal="center" vertical="center"/>
    </xf>
    <xf numFmtId="3" fontId="11" fillId="0" borderId="0" xfId="0" applyNumberFormat="1" applyFont="1" applyFill="1" applyBorder="1">
      <alignment vertical="center"/>
    </xf>
    <xf numFmtId="0" fontId="20" fillId="0" borderId="0" xfId="0" applyFont="1" applyFill="1" applyBorder="1">
      <alignment vertical="center"/>
    </xf>
    <xf numFmtId="0" fontId="11" fillId="0" borderId="0" xfId="0" applyFont="1" applyFill="1" applyBorder="1" applyAlignment="1">
      <alignment horizontal="left" vertical="center"/>
    </xf>
    <xf numFmtId="3" fontId="11" fillId="0" borderId="0" xfId="0" applyNumberFormat="1" applyFont="1" applyBorder="1" applyAlignment="1">
      <alignment horizontal="center" vertical="center"/>
    </xf>
    <xf numFmtId="0" fontId="11" fillId="0" borderId="0" xfId="0" applyFont="1" applyBorder="1" applyAlignment="1">
      <alignment horizontal="center" vertical="center"/>
    </xf>
    <xf numFmtId="176" fontId="15" fillId="0" borderId="16" xfId="0" applyNumberFormat="1" applyFont="1" applyFill="1" applyBorder="1" applyAlignment="1">
      <alignment horizontal="left" vertical="center" wrapText="1"/>
    </xf>
    <xf numFmtId="0" fontId="12" fillId="0" borderId="10"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11" fillId="0" borderId="16" xfId="0" applyFont="1" applyFill="1"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0" fillId="0" borderId="17" xfId="0" applyBorder="1" applyAlignment="1">
      <alignment vertical="center" wrapText="1"/>
    </xf>
    <xf numFmtId="0" fontId="0" fillId="0" borderId="18" xfId="0" applyBorder="1" applyAlignment="1">
      <alignment vertical="center" wrapText="1"/>
    </xf>
    <xf numFmtId="176" fontId="15" fillId="0" borderId="15" xfId="0" applyNumberFormat="1" applyFont="1" applyFill="1" applyBorder="1" applyAlignment="1">
      <alignment horizontal="center" vertical="center"/>
    </xf>
    <xf numFmtId="0" fontId="11" fillId="0" borderId="12" xfId="0" applyFont="1" applyFill="1" applyBorder="1" applyAlignment="1">
      <alignment horizontal="center" vertical="center" wrapText="1"/>
    </xf>
    <xf numFmtId="0" fontId="11" fillId="0" borderId="25" xfId="0" applyFont="1" applyFill="1" applyBorder="1" applyAlignment="1">
      <alignment horizontal="center" vertical="center" wrapText="1"/>
    </xf>
    <xf numFmtId="0" fontId="11" fillId="0" borderId="30" xfId="0" applyFont="1" applyFill="1" applyBorder="1" applyAlignment="1">
      <alignment horizontal="left" vertical="center"/>
    </xf>
    <xf numFmtId="0" fontId="11" fillId="0" borderId="31" xfId="0" applyFont="1" applyFill="1" applyBorder="1" applyAlignment="1">
      <alignment horizontal="left" vertical="center"/>
    </xf>
    <xf numFmtId="0" fontId="11" fillId="0" borderId="30" xfId="0" applyFont="1" applyFill="1" applyBorder="1" applyAlignment="1">
      <alignment horizontal="left" vertical="center" wrapText="1"/>
    </xf>
    <xf numFmtId="0" fontId="0" fillId="0" borderId="0" xfId="0" applyBorder="1" applyAlignment="1">
      <alignment horizontal="left" vertical="center"/>
    </xf>
    <xf numFmtId="0" fontId="0" fillId="0" borderId="31" xfId="0" applyBorder="1" applyAlignment="1">
      <alignment horizontal="left" vertical="center"/>
    </xf>
    <xf numFmtId="176" fontId="15" fillId="0" borderId="13" xfId="0" applyNumberFormat="1" applyFont="1" applyFill="1" applyBorder="1" applyAlignment="1">
      <alignment horizontal="right" vertical="center"/>
    </xf>
    <xf numFmtId="176" fontId="19" fillId="0" borderId="13" xfId="0" applyNumberFormat="1" applyFont="1" applyFill="1" applyBorder="1" applyAlignment="1">
      <alignment horizontal="right" vertical="center"/>
    </xf>
    <xf numFmtId="0" fontId="12" fillId="0" borderId="13" xfId="0" applyFont="1" applyFill="1" applyBorder="1" applyAlignment="1">
      <alignment horizontal="left" vertical="center" wrapText="1"/>
    </xf>
    <xf numFmtId="0" fontId="20" fillId="0" borderId="22" xfId="0" applyFont="1" applyFill="1" applyBorder="1" applyAlignment="1">
      <alignment horizontal="left" vertical="center"/>
    </xf>
    <xf numFmtId="176" fontId="12" fillId="0" borderId="14" xfId="0" applyNumberFormat="1" applyFont="1" applyFill="1" applyBorder="1" applyAlignment="1">
      <alignment horizontal="center" vertical="center"/>
    </xf>
    <xf numFmtId="0" fontId="20" fillId="0" borderId="24" xfId="0" applyFont="1" applyFill="1" applyBorder="1" applyAlignment="1">
      <alignment horizontal="left" vertical="center"/>
    </xf>
    <xf numFmtId="176" fontId="12" fillId="0" borderId="15" xfId="0" applyNumberFormat="1" applyFont="1" applyFill="1" applyBorder="1" applyAlignment="1">
      <alignment horizontal="center" vertical="center"/>
    </xf>
    <xf numFmtId="0" fontId="20" fillId="0" borderId="14" xfId="0" applyFont="1" applyFill="1" applyBorder="1" applyAlignment="1">
      <alignment horizontal="left" vertical="center"/>
    </xf>
    <xf numFmtId="0" fontId="20" fillId="0" borderId="26" xfId="0" applyFont="1" applyFill="1" applyBorder="1" applyAlignment="1">
      <alignment horizontal="left" vertical="center"/>
    </xf>
    <xf numFmtId="176" fontId="12" fillId="0" borderId="26" xfId="0" applyNumberFormat="1" applyFont="1" applyFill="1" applyBorder="1" applyAlignment="1">
      <alignment horizontal="center" vertical="center"/>
    </xf>
    <xf numFmtId="0" fontId="3" fillId="0" borderId="0" xfId="0" applyFont="1">
      <alignment vertical="center"/>
    </xf>
    <xf numFmtId="0" fontId="12" fillId="2" borderId="3" xfId="0" applyFont="1" applyFill="1" applyBorder="1" applyAlignment="1">
      <alignment horizontal="center" vertical="center" wrapText="1"/>
    </xf>
    <xf numFmtId="0" fontId="12" fillId="0" borderId="13" xfId="0" applyFont="1" applyFill="1" applyBorder="1">
      <alignment vertical="center"/>
    </xf>
    <xf numFmtId="0" fontId="12" fillId="0" borderId="14" xfId="0" applyFont="1" applyFill="1" applyBorder="1">
      <alignment vertical="center"/>
    </xf>
    <xf numFmtId="0" fontId="12" fillId="0" borderId="15" xfId="0" applyFont="1" applyFill="1" applyBorder="1">
      <alignment vertical="center"/>
    </xf>
    <xf numFmtId="0" fontId="12" fillId="0" borderId="13" xfId="0" applyFont="1" applyFill="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12" fillId="0" borderId="14" xfId="0" applyFont="1" applyFill="1" applyBorder="1" applyAlignment="1">
      <alignment horizontal="left" vertical="center" wrapText="1"/>
    </xf>
    <xf numFmtId="0" fontId="12" fillId="0" borderId="0" xfId="0" applyFont="1" applyFill="1" applyBorder="1">
      <alignment vertical="center"/>
    </xf>
    <xf numFmtId="0" fontId="12" fillId="0" borderId="13" xfId="0" applyFont="1" applyFill="1" applyBorder="1" applyAlignment="1">
      <alignment vertical="center" wrapText="1"/>
    </xf>
    <xf numFmtId="0" fontId="12" fillId="0" borderId="26" xfId="0" applyFont="1" applyFill="1" applyBorder="1">
      <alignment vertical="center"/>
    </xf>
    <xf numFmtId="176" fontId="21" fillId="0" borderId="0" xfId="0" applyNumberFormat="1" applyFont="1" applyAlignment="1">
      <alignment horizontal="right" vertical="center"/>
    </xf>
    <xf numFmtId="176" fontId="19" fillId="0" borderId="19" xfId="0" applyNumberFormat="1" applyFont="1" applyFill="1" applyBorder="1" applyAlignment="1">
      <alignment horizontal="right" vertical="center"/>
    </xf>
    <xf numFmtId="176" fontId="19" fillId="0" borderId="21" xfId="0" applyNumberFormat="1" applyFont="1" applyFill="1" applyBorder="1" applyAlignment="1">
      <alignment horizontal="right" vertical="center"/>
    </xf>
    <xf numFmtId="176" fontId="19" fillId="0" borderId="23" xfId="0" applyNumberFormat="1" applyFont="1" applyFill="1" applyBorder="1" applyAlignment="1">
      <alignment horizontal="right" vertical="center"/>
    </xf>
    <xf numFmtId="176" fontId="19" fillId="0" borderId="19" xfId="0" applyNumberFormat="1" applyFont="1" applyFill="1" applyBorder="1" applyAlignment="1">
      <alignment horizontal="left" vertical="center"/>
    </xf>
    <xf numFmtId="176" fontId="19" fillId="0" borderId="27" xfId="0" applyNumberFormat="1" applyFont="1" applyFill="1" applyBorder="1" applyAlignment="1">
      <alignment horizontal="right" vertical="center"/>
    </xf>
    <xf numFmtId="176" fontId="6" fillId="0" borderId="0" xfId="0" applyNumberFormat="1" applyFont="1" applyAlignment="1">
      <alignment horizontal="right" vertical="center"/>
    </xf>
    <xf numFmtId="176" fontId="19" fillId="2" borderId="3" xfId="0" applyNumberFormat="1" applyFont="1" applyFill="1" applyBorder="1" applyAlignment="1">
      <alignment horizontal="center" vertical="center"/>
    </xf>
    <xf numFmtId="176" fontId="19" fillId="0" borderId="14" xfId="0" applyNumberFormat="1" applyFont="1" applyFill="1" applyBorder="1" applyAlignment="1">
      <alignment horizontal="right" vertical="center"/>
    </xf>
    <xf numFmtId="176" fontId="19" fillId="0" borderId="15" xfId="0" applyNumberFormat="1" applyFont="1" applyFill="1" applyBorder="1" applyAlignment="1">
      <alignment horizontal="right" vertical="center"/>
    </xf>
    <xf numFmtId="176" fontId="19" fillId="0" borderId="26" xfId="0" applyNumberFormat="1" applyFont="1" applyFill="1" applyBorder="1" applyAlignment="1">
      <alignment horizontal="right" vertical="center"/>
    </xf>
    <xf numFmtId="0" fontId="11" fillId="0" borderId="11" xfId="0" applyFont="1" applyFill="1" applyBorder="1">
      <alignment vertical="center"/>
    </xf>
    <xf numFmtId="0" fontId="12" fillId="0" borderId="14" xfId="0" applyFont="1" applyFill="1" applyBorder="1" applyAlignment="1">
      <alignment vertical="center" wrapText="1"/>
    </xf>
    <xf numFmtId="176" fontId="21" fillId="0" borderId="0" xfId="0" applyNumberFormat="1" applyFont="1" applyAlignment="1">
      <alignment horizontal="right" vertical="center" indent="1"/>
    </xf>
    <xf numFmtId="176" fontId="19" fillId="0" borderId="20" xfId="0" applyNumberFormat="1" applyFont="1" applyFill="1" applyBorder="1" applyAlignment="1">
      <alignment horizontal="right" vertical="center" wrapText="1" indent="1"/>
    </xf>
    <xf numFmtId="176" fontId="19" fillId="0" borderId="22" xfId="0" applyNumberFormat="1" applyFont="1" applyFill="1" applyBorder="1" applyAlignment="1">
      <alignment horizontal="right" vertical="center" wrapText="1" indent="1"/>
    </xf>
    <xf numFmtId="176" fontId="19" fillId="0" borderId="24" xfId="0" applyNumberFormat="1" applyFont="1" applyFill="1" applyBorder="1" applyAlignment="1">
      <alignment horizontal="right" vertical="center" wrapText="1" indent="1"/>
    </xf>
    <xf numFmtId="176" fontId="6" fillId="0" borderId="0" xfId="0" applyNumberFormat="1" applyFont="1" applyAlignment="1">
      <alignment horizontal="right" vertical="center" indent="1"/>
    </xf>
    <xf numFmtId="176" fontId="5" fillId="0" borderId="0" xfId="0" applyNumberFormat="1" applyFont="1" applyAlignment="1">
      <alignment horizontal="right" vertical="center" indent="1"/>
    </xf>
    <xf numFmtId="176" fontId="18" fillId="0" borderId="20" xfId="0" applyNumberFormat="1" applyFont="1" applyFill="1" applyBorder="1" applyAlignment="1">
      <alignment horizontal="right" vertical="center" wrapText="1" indent="1"/>
    </xf>
    <xf numFmtId="176" fontId="18" fillId="0" borderId="22" xfId="0" applyNumberFormat="1" applyFont="1" applyFill="1" applyBorder="1" applyAlignment="1">
      <alignment horizontal="right" vertical="center" wrapText="1" indent="1"/>
    </xf>
    <xf numFmtId="176" fontId="18" fillId="0" borderId="24" xfId="0" applyNumberFormat="1" applyFont="1" applyFill="1" applyBorder="1" applyAlignment="1">
      <alignment horizontal="right" vertical="center" wrapText="1" indent="1"/>
    </xf>
    <xf numFmtId="0" fontId="11" fillId="0" borderId="0" xfId="0" applyFont="1" applyFill="1" applyBorder="1" applyAlignment="1">
      <alignment horizontal="right" vertical="center" indent="1"/>
    </xf>
    <xf numFmtId="49" fontId="18" fillId="0" borderId="22" xfId="0" applyNumberFormat="1" applyFont="1" applyFill="1" applyBorder="1" applyAlignment="1">
      <alignment horizontal="right" vertical="center" wrapText="1" indent="1"/>
    </xf>
    <xf numFmtId="176" fontId="0" fillId="0" borderId="0" xfId="0" applyNumberFormat="1" applyAlignment="1">
      <alignment horizontal="right" vertical="center" indent="1"/>
    </xf>
    <xf numFmtId="176" fontId="19" fillId="0" borderId="20" xfId="0" applyNumberFormat="1" applyFont="1" applyFill="1" applyBorder="1" applyAlignment="1">
      <alignment horizontal="left" vertical="center" wrapText="1" indent="1"/>
    </xf>
    <xf numFmtId="176" fontId="19" fillId="0" borderId="22" xfId="0" applyNumberFormat="1" applyFont="1" applyFill="1" applyBorder="1" applyAlignment="1">
      <alignment horizontal="left" vertical="center" wrapText="1" indent="1"/>
    </xf>
    <xf numFmtId="176" fontId="18" fillId="0" borderId="20" xfId="0" applyNumberFormat="1" applyFont="1" applyFill="1" applyBorder="1" applyAlignment="1">
      <alignment horizontal="left" vertical="center" wrapText="1" indent="1"/>
    </xf>
    <xf numFmtId="176" fontId="18" fillId="0" borderId="22" xfId="0" applyNumberFormat="1" applyFont="1" applyFill="1" applyBorder="1" applyAlignment="1">
      <alignment horizontal="left" vertical="center" wrapText="1" indent="1"/>
    </xf>
    <xf numFmtId="49" fontId="18" fillId="0" borderId="22" xfId="0" applyNumberFormat="1" applyFont="1" applyFill="1" applyBorder="1" applyAlignment="1">
      <alignment horizontal="left" vertical="center" wrapText="1" indent="1"/>
    </xf>
    <xf numFmtId="49" fontId="19" fillId="0" borderId="22" xfId="0" applyNumberFormat="1" applyFont="1" applyFill="1" applyBorder="1" applyAlignment="1">
      <alignment horizontal="left" vertical="center" wrapText="1" indent="1"/>
    </xf>
    <xf numFmtId="49" fontId="18" fillId="0" borderId="20" xfId="0" applyNumberFormat="1" applyFont="1" applyFill="1" applyBorder="1" applyAlignment="1">
      <alignment horizontal="left" vertical="center" wrapText="1" indent="1"/>
    </xf>
    <xf numFmtId="49" fontId="19" fillId="0" borderId="20" xfId="0" applyNumberFormat="1" applyFont="1" applyFill="1" applyBorder="1" applyAlignment="1">
      <alignment horizontal="left" vertical="center" wrapText="1" indent="1"/>
    </xf>
    <xf numFmtId="177" fontId="19" fillId="0" borderId="28" xfId="0" applyNumberFormat="1" applyFont="1" applyFill="1" applyBorder="1" applyAlignment="1">
      <alignment horizontal="right" vertical="center" wrapText="1" indent="1"/>
    </xf>
    <xf numFmtId="0" fontId="12" fillId="6" borderId="34" xfId="0" applyFont="1" applyFill="1" applyBorder="1" applyAlignment="1">
      <alignment horizontal="center" vertical="center" wrapText="1"/>
    </xf>
    <xf numFmtId="0" fontId="12" fillId="6" borderId="35" xfId="0" applyFont="1" applyFill="1" applyBorder="1" applyAlignment="1">
      <alignment horizontal="left" vertical="center" wrapText="1"/>
    </xf>
    <xf numFmtId="176" fontId="19" fillId="6" borderId="35" xfId="0" applyNumberFormat="1" applyFont="1" applyFill="1" applyBorder="1" applyAlignment="1">
      <alignment horizontal="right" vertical="center"/>
    </xf>
    <xf numFmtId="176" fontId="19" fillId="6" borderId="36" xfId="0" applyNumberFormat="1" applyFont="1" applyFill="1" applyBorder="1" applyAlignment="1">
      <alignment horizontal="right" vertical="center"/>
    </xf>
    <xf numFmtId="49" fontId="19" fillId="6" borderId="37" xfId="0" applyNumberFormat="1" applyFont="1" applyFill="1" applyBorder="1" applyAlignment="1">
      <alignment horizontal="left" vertical="center" wrapText="1" indent="1"/>
    </xf>
    <xf numFmtId="0" fontId="12" fillId="6" borderId="35" xfId="0" applyFont="1" applyFill="1" applyBorder="1" applyAlignment="1">
      <alignment vertical="center" wrapText="1"/>
    </xf>
    <xf numFmtId="0" fontId="12" fillId="6" borderId="11" xfId="0" applyFont="1" applyFill="1" applyBorder="1" applyAlignment="1">
      <alignment horizontal="center" vertical="center" wrapText="1"/>
    </xf>
    <xf numFmtId="0" fontId="12" fillId="6" borderId="14" xfId="0" applyFont="1" applyFill="1" applyBorder="1" applyAlignment="1">
      <alignment horizontal="left" vertical="center" wrapText="1"/>
    </xf>
    <xf numFmtId="176" fontId="19" fillId="6" borderId="14" xfId="0" applyNumberFormat="1" applyFont="1" applyFill="1" applyBorder="1" applyAlignment="1">
      <alignment horizontal="right" vertical="center"/>
    </xf>
    <xf numFmtId="176" fontId="19" fillId="6" borderId="21" xfId="0" applyNumberFormat="1" applyFont="1" applyFill="1" applyBorder="1" applyAlignment="1">
      <alignment horizontal="right" vertical="center"/>
    </xf>
    <xf numFmtId="49" fontId="19" fillId="6" borderId="22" xfId="0" applyNumberFormat="1" applyFont="1" applyFill="1" applyBorder="1" applyAlignment="1">
      <alignment horizontal="left" vertical="center" wrapText="1" indent="1"/>
    </xf>
    <xf numFmtId="0" fontId="12" fillId="6" borderId="14" xfId="0" applyFont="1" applyFill="1" applyBorder="1" applyAlignment="1">
      <alignment vertical="center" wrapText="1"/>
    </xf>
    <xf numFmtId="0" fontId="11" fillId="6" borderId="11" xfId="0" applyFont="1" applyFill="1" applyBorder="1" applyAlignment="1">
      <alignment horizontal="center" vertical="center" wrapText="1"/>
    </xf>
    <xf numFmtId="0" fontId="20" fillId="6" borderId="14" xfId="0" applyFont="1" applyFill="1" applyBorder="1" applyAlignment="1">
      <alignment horizontal="left" vertical="center"/>
    </xf>
    <xf numFmtId="176" fontId="12" fillId="6" borderId="14" xfId="0" applyNumberFormat="1" applyFont="1" applyFill="1" applyBorder="1" applyAlignment="1">
      <alignment horizontal="center" vertical="center"/>
    </xf>
    <xf numFmtId="176" fontId="18" fillId="6" borderId="22" xfId="0" applyNumberFormat="1" applyFont="1" applyFill="1" applyBorder="1" applyAlignment="1">
      <alignment horizontal="right" vertical="center" wrapText="1" indent="1"/>
    </xf>
    <xf numFmtId="0" fontId="12" fillId="6" borderId="14" xfId="0" applyFont="1" applyFill="1" applyBorder="1">
      <alignment vertical="center"/>
    </xf>
    <xf numFmtId="176" fontId="19" fillId="6" borderId="22" xfId="0" applyNumberFormat="1" applyFont="1" applyFill="1" applyBorder="1" applyAlignment="1">
      <alignment horizontal="right" vertical="center" wrapText="1" indent="1"/>
    </xf>
    <xf numFmtId="0" fontId="11" fillId="6" borderId="25" xfId="0" applyFont="1" applyFill="1" applyBorder="1" applyAlignment="1">
      <alignment horizontal="center" vertical="center" wrapText="1"/>
    </xf>
    <xf numFmtId="0" fontId="20" fillId="6" borderId="26" xfId="0" applyFont="1" applyFill="1" applyBorder="1" applyAlignment="1">
      <alignment horizontal="left" vertical="center"/>
    </xf>
    <xf numFmtId="176" fontId="12" fillId="6" borderId="26" xfId="0" applyNumberFormat="1" applyFont="1" applyFill="1" applyBorder="1" applyAlignment="1">
      <alignment horizontal="center" vertical="center"/>
    </xf>
    <xf numFmtId="176" fontId="19" fillId="6" borderId="27" xfId="0" applyNumberFormat="1" applyFont="1" applyFill="1" applyBorder="1" applyAlignment="1">
      <alignment horizontal="right" vertical="center"/>
    </xf>
    <xf numFmtId="176" fontId="18" fillId="6" borderId="28" xfId="0" applyNumberFormat="1" applyFont="1" applyFill="1" applyBorder="1" applyAlignment="1">
      <alignment horizontal="right" vertical="center" wrapText="1" indent="1"/>
    </xf>
    <xf numFmtId="0" fontId="12" fillId="6" borderId="26" xfId="0" applyFont="1" applyFill="1" applyBorder="1">
      <alignment vertical="center"/>
    </xf>
    <xf numFmtId="176" fontId="19" fillId="6" borderId="26" xfId="0" applyNumberFormat="1" applyFont="1" applyFill="1" applyBorder="1" applyAlignment="1">
      <alignment horizontal="right" vertical="center"/>
    </xf>
    <xf numFmtId="176" fontId="19" fillId="6" borderId="28" xfId="0" applyNumberFormat="1" applyFont="1" applyFill="1" applyBorder="1" applyAlignment="1">
      <alignment horizontal="right" vertical="center" wrapText="1" indent="1"/>
    </xf>
    <xf numFmtId="176" fontId="10" fillId="0" borderId="13" xfId="0" applyNumberFormat="1" applyFont="1" applyFill="1" applyBorder="1" applyAlignment="1">
      <alignment vertical="center" wrapText="1"/>
    </xf>
    <xf numFmtId="176" fontId="10" fillId="0" borderId="14" xfId="0" applyNumberFormat="1" applyFont="1" applyFill="1" applyBorder="1" applyAlignment="1">
      <alignment vertical="center" wrapText="1"/>
    </xf>
    <xf numFmtId="176" fontId="10" fillId="0" borderId="15" xfId="0" applyNumberFormat="1" applyFont="1" applyFill="1" applyBorder="1" applyAlignment="1">
      <alignment vertical="center" wrapText="1"/>
    </xf>
    <xf numFmtId="176" fontId="4" fillId="0" borderId="13" xfId="0" applyNumberFormat="1" applyFont="1" applyFill="1" applyBorder="1" applyAlignment="1">
      <alignment horizontal="right" vertical="center" shrinkToFit="1"/>
    </xf>
    <xf numFmtId="176" fontId="4" fillId="0" borderId="14" xfId="0" applyNumberFormat="1" applyFont="1" applyFill="1" applyBorder="1" applyAlignment="1">
      <alignment horizontal="right" vertical="center" shrinkToFit="1"/>
    </xf>
    <xf numFmtId="176" fontId="4" fillId="0" borderId="15" xfId="0" applyNumberFormat="1" applyFont="1" applyFill="1" applyBorder="1" applyAlignment="1">
      <alignment horizontal="right" vertical="center" shrinkToFit="1"/>
    </xf>
    <xf numFmtId="0" fontId="12" fillId="0" borderId="5" xfId="0" applyFont="1" applyFill="1" applyBorder="1" applyAlignment="1">
      <alignment vertical="center" wrapText="1"/>
    </xf>
    <xf numFmtId="0" fontId="4" fillId="0" borderId="1" xfId="0" applyFont="1" applyFill="1" applyBorder="1" applyAlignment="1">
      <alignment vertical="center" wrapText="1"/>
    </xf>
    <xf numFmtId="176" fontId="4" fillId="0" borderId="6" xfId="0" applyNumberFormat="1" applyFont="1" applyFill="1" applyBorder="1" applyAlignment="1">
      <alignment horizontal="left" vertical="center" wrapText="1"/>
    </xf>
    <xf numFmtId="0" fontId="12" fillId="0" borderId="10" xfId="0" applyFont="1" applyFill="1" applyBorder="1" applyAlignment="1">
      <alignment vertical="center" wrapText="1"/>
    </xf>
    <xf numFmtId="0" fontId="12" fillId="0" borderId="11" xfId="0" applyFont="1" applyFill="1" applyBorder="1" applyAlignment="1">
      <alignment vertical="center" wrapText="1"/>
    </xf>
    <xf numFmtId="0" fontId="4" fillId="0" borderId="13" xfId="0" applyFont="1" applyFill="1" applyBorder="1" applyAlignment="1">
      <alignment vertical="center" wrapText="1"/>
    </xf>
    <xf numFmtId="0" fontId="4" fillId="0" borderId="14" xfId="0" applyFont="1" applyFill="1" applyBorder="1" applyAlignment="1">
      <alignment vertical="center" wrapText="1"/>
    </xf>
    <xf numFmtId="176" fontId="4" fillId="0" borderId="16" xfId="0" applyNumberFormat="1" applyFont="1" applyFill="1" applyBorder="1" applyAlignment="1">
      <alignment horizontal="left" vertical="center" wrapText="1"/>
    </xf>
    <xf numFmtId="176" fontId="4" fillId="0" borderId="17" xfId="0" applyNumberFormat="1" applyFont="1" applyFill="1" applyBorder="1" applyAlignment="1">
      <alignment horizontal="left" vertical="center" wrapText="1"/>
    </xf>
    <xf numFmtId="176" fontId="4" fillId="0" borderId="18" xfId="0" applyNumberFormat="1" applyFont="1" applyFill="1" applyBorder="1" applyAlignment="1">
      <alignment horizontal="left" vertical="center" wrapText="1"/>
    </xf>
    <xf numFmtId="0" fontId="12" fillId="0" borderId="12" xfId="0" applyFont="1" applyFill="1" applyBorder="1" applyAlignment="1">
      <alignment vertical="center" wrapText="1"/>
    </xf>
    <xf numFmtId="0" fontId="4" fillId="0" borderId="15" xfId="0" applyFont="1" applyFill="1" applyBorder="1" applyAlignment="1">
      <alignment vertical="center" wrapText="1"/>
    </xf>
    <xf numFmtId="0" fontId="2" fillId="0" borderId="13" xfId="0" applyFont="1" applyFill="1" applyBorder="1" applyAlignment="1">
      <alignment vertical="center" wrapText="1"/>
    </xf>
    <xf numFmtId="0" fontId="2" fillId="0" borderId="14" xfId="0" applyFont="1" applyFill="1" applyBorder="1" applyAlignment="1">
      <alignment vertical="center" wrapText="1"/>
    </xf>
    <xf numFmtId="176" fontId="2" fillId="0" borderId="13" xfId="0" applyNumberFormat="1" applyFont="1" applyFill="1" applyBorder="1" applyAlignment="1">
      <alignment horizontal="right" vertical="center" shrinkToFit="1"/>
    </xf>
    <xf numFmtId="176" fontId="2" fillId="0" borderId="14" xfId="0" applyNumberFormat="1" applyFont="1" applyFill="1" applyBorder="1" applyAlignment="1">
      <alignment horizontal="right" vertical="center" shrinkToFit="1"/>
    </xf>
    <xf numFmtId="176" fontId="9" fillId="0" borderId="13" xfId="0" applyNumberFormat="1" applyFont="1" applyFill="1" applyBorder="1" applyAlignment="1">
      <alignment vertical="center" wrapText="1"/>
    </xf>
    <xf numFmtId="176" fontId="9" fillId="0" borderId="14" xfId="0" applyNumberFormat="1" applyFont="1" applyFill="1" applyBorder="1" applyAlignment="1">
      <alignment vertical="center" wrapText="1"/>
    </xf>
    <xf numFmtId="0" fontId="2" fillId="0" borderId="1" xfId="0" applyFont="1" applyFill="1" applyBorder="1" applyAlignment="1">
      <alignment vertical="center" wrapText="1"/>
    </xf>
    <xf numFmtId="176" fontId="2" fillId="0" borderId="16" xfId="0" applyNumberFormat="1" applyFont="1" applyFill="1" applyBorder="1" applyAlignment="1">
      <alignment horizontal="left" vertical="center" wrapText="1"/>
    </xf>
    <xf numFmtId="176" fontId="2" fillId="0" borderId="17" xfId="0" applyNumberFormat="1" applyFont="1" applyFill="1" applyBorder="1" applyAlignment="1">
      <alignment horizontal="left" vertical="center" wrapText="1"/>
    </xf>
    <xf numFmtId="176" fontId="2" fillId="0" borderId="18" xfId="0" applyNumberFormat="1" applyFont="1" applyFill="1" applyBorder="1" applyAlignment="1">
      <alignment horizontal="left" vertical="center" wrapText="1"/>
    </xf>
    <xf numFmtId="176" fontId="2" fillId="0" borderId="15" xfId="0" applyNumberFormat="1" applyFont="1" applyFill="1" applyBorder="1" applyAlignment="1">
      <alignment horizontal="right" vertical="center" shrinkToFit="1"/>
    </xf>
    <xf numFmtId="176" fontId="9" fillId="0" borderId="15" xfId="0" applyNumberFormat="1" applyFont="1" applyFill="1" applyBorder="1" applyAlignment="1">
      <alignment vertical="center" wrapText="1"/>
    </xf>
    <xf numFmtId="176" fontId="12" fillId="6" borderId="38" xfId="0" applyNumberFormat="1" applyFont="1" applyFill="1" applyBorder="1" applyAlignment="1">
      <alignment horizontal="left" vertical="top" wrapText="1"/>
    </xf>
    <xf numFmtId="176" fontId="12" fillId="6" borderId="17" xfId="0" applyNumberFormat="1" applyFont="1" applyFill="1" applyBorder="1" applyAlignment="1">
      <alignment horizontal="left" vertical="top" wrapText="1"/>
    </xf>
    <xf numFmtId="0" fontId="3" fillId="6" borderId="17" xfId="0" applyFont="1" applyFill="1" applyBorder="1" applyAlignment="1">
      <alignment horizontal="left" vertical="top" wrapText="1"/>
    </xf>
    <xf numFmtId="0" fontId="3" fillId="6" borderId="29" xfId="0" applyFont="1" applyFill="1" applyBorder="1" applyAlignment="1">
      <alignment horizontal="left" vertical="top" wrapText="1"/>
    </xf>
    <xf numFmtId="176" fontId="19" fillId="2" borderId="32" xfId="0" applyNumberFormat="1" applyFont="1" applyFill="1" applyBorder="1" applyAlignment="1">
      <alignment horizontal="center" vertical="center"/>
    </xf>
    <xf numFmtId="0" fontId="0" fillId="0" borderId="33" xfId="0" applyBorder="1" applyAlignment="1">
      <alignment horizontal="center" vertical="center"/>
    </xf>
    <xf numFmtId="176" fontId="15" fillId="0" borderId="16" xfId="0" applyNumberFormat="1" applyFont="1" applyFill="1" applyBorder="1" applyAlignment="1">
      <alignment horizontal="left" vertical="top" wrapText="1"/>
    </xf>
    <xf numFmtId="0" fontId="0" fillId="0" borderId="17" xfId="0" applyBorder="1" applyAlignment="1">
      <alignment vertical="top" wrapText="1"/>
    </xf>
    <xf numFmtId="0" fontId="0" fillId="0" borderId="18" xfId="0" applyBorder="1" applyAlignment="1">
      <alignment vertical="top" wrapText="1"/>
    </xf>
    <xf numFmtId="0" fontId="12" fillId="0" borderId="13" xfId="0" applyFont="1" applyFill="1" applyBorder="1" applyAlignment="1">
      <alignment horizontal="left" vertical="top" wrapText="1"/>
    </xf>
    <xf numFmtId="0" fontId="6" fillId="0" borderId="14" xfId="0" applyFont="1" applyBorder="1" applyAlignment="1">
      <alignment horizontal="left" vertical="top"/>
    </xf>
    <xf numFmtId="0" fontId="6" fillId="0" borderId="15" xfId="0" applyFont="1" applyBorder="1" applyAlignment="1">
      <alignment horizontal="left" vertical="top"/>
    </xf>
    <xf numFmtId="176" fontId="12" fillId="0" borderId="16" xfId="0" applyNumberFormat="1" applyFont="1" applyFill="1" applyBorder="1" applyAlignment="1">
      <alignment horizontal="left" vertical="top" wrapText="1"/>
    </xf>
    <xf numFmtId="176" fontId="12" fillId="0" borderId="17" xfId="0" applyNumberFormat="1" applyFont="1" applyFill="1" applyBorder="1" applyAlignment="1">
      <alignment horizontal="left" vertical="top" wrapText="1"/>
    </xf>
    <xf numFmtId="0" fontId="3" fillId="0" borderId="17" xfId="0" applyFont="1" applyBorder="1" applyAlignment="1">
      <alignment horizontal="left" vertical="top" wrapText="1"/>
    </xf>
    <xf numFmtId="0" fontId="3" fillId="0" borderId="29" xfId="0" applyFont="1" applyBorder="1" applyAlignment="1">
      <alignment horizontal="left" vertical="top" wrapText="1"/>
    </xf>
    <xf numFmtId="0" fontId="3" fillId="0" borderId="18" xfId="0" applyFont="1" applyBorder="1" applyAlignment="1">
      <alignment horizontal="left" vertical="top" wrapText="1"/>
    </xf>
    <xf numFmtId="0" fontId="0" fillId="0" borderId="17" xfId="0" applyBorder="1" applyAlignment="1">
      <alignment horizontal="left" vertical="top" wrapText="1"/>
    </xf>
    <xf numFmtId="0" fontId="0" fillId="0" borderId="18" xfId="0" applyBorder="1" applyAlignment="1">
      <alignment horizontal="left" vertical="top" wrapText="1"/>
    </xf>
    <xf numFmtId="0" fontId="12" fillId="0" borderId="13" xfId="0" applyFont="1" applyFill="1" applyBorder="1" applyAlignment="1">
      <alignment vertical="center" wrapText="1"/>
    </xf>
    <xf numFmtId="0" fontId="3" fillId="0" borderId="14" xfId="0" applyFont="1" applyBorder="1" applyAlignment="1">
      <alignment vertical="center"/>
    </xf>
    <xf numFmtId="0" fontId="3" fillId="0" borderId="15" xfId="0" applyFont="1" applyBorder="1" applyAlignment="1">
      <alignment vertical="center"/>
    </xf>
    <xf numFmtId="0" fontId="11" fillId="0" borderId="13" xfId="0" applyFont="1" applyFill="1" applyBorder="1" applyAlignment="1">
      <alignment horizontal="left" vertical="top" wrapText="1"/>
    </xf>
    <xf numFmtId="0" fontId="0" fillId="0" borderId="14" xfId="0" applyBorder="1" applyAlignment="1">
      <alignment horizontal="left" vertical="top"/>
    </xf>
    <xf numFmtId="0" fontId="0" fillId="0" borderId="15" xfId="0" applyBorder="1" applyAlignment="1">
      <alignment horizontal="left" vertical="top"/>
    </xf>
    <xf numFmtId="0" fontId="11" fillId="0" borderId="16" xfId="0" applyFont="1" applyFill="1" applyBorder="1" applyAlignment="1">
      <alignment vertical="top" wrapText="1"/>
    </xf>
    <xf numFmtId="38" fontId="0" fillId="0" borderId="1" xfId="1"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0"/>
  <sheetViews>
    <sheetView topLeftCell="A7" zoomScale="75" zoomScaleNormal="75" zoomScaleSheetLayoutView="65" workbookViewId="0">
      <selection activeCell="H6" sqref="H6:H8"/>
    </sheetView>
  </sheetViews>
  <sheetFormatPr defaultRowHeight="14.25" x14ac:dyDescent="0.15"/>
  <cols>
    <col min="1" max="1" width="3.875" style="31" customWidth="1"/>
    <col min="2" max="2" width="23.125" customWidth="1"/>
    <col min="3" max="4" width="16.125" style="2" customWidth="1"/>
    <col min="5" max="5" width="27.875" customWidth="1"/>
    <col min="6" max="7" width="12.875" style="2" customWidth="1"/>
    <col min="8" max="8" width="128.875" style="2" customWidth="1"/>
    <col min="9" max="9" width="9.25" style="1" bestFit="1" customWidth="1"/>
    <col min="13" max="13" width="9" style="1"/>
  </cols>
  <sheetData>
    <row r="1" spans="1:13" ht="27" customHeight="1" x14ac:dyDescent="0.15">
      <c r="B1" s="4" t="s">
        <v>16</v>
      </c>
      <c r="F1" s="5"/>
      <c r="G1" s="5"/>
    </row>
    <row r="2" spans="1:13" ht="15" thickBot="1" x14ac:dyDescent="0.2">
      <c r="H2" s="3" t="s">
        <v>5</v>
      </c>
      <c r="L2" t="s">
        <v>2</v>
      </c>
    </row>
    <row r="3" spans="1:13" s="10" customFormat="1" ht="30" customHeight="1" thickTop="1" x14ac:dyDescent="0.15">
      <c r="A3" s="32" t="s">
        <v>47</v>
      </c>
      <c r="B3" s="16" t="s">
        <v>0</v>
      </c>
      <c r="C3" s="14" t="s">
        <v>6</v>
      </c>
      <c r="D3" s="15" t="s">
        <v>7</v>
      </c>
      <c r="E3" s="16" t="s">
        <v>1</v>
      </c>
      <c r="F3" s="15" t="s">
        <v>8</v>
      </c>
      <c r="G3" s="15" t="s">
        <v>7</v>
      </c>
      <c r="H3" s="17" t="s">
        <v>4</v>
      </c>
      <c r="I3" s="9"/>
      <c r="M3" s="9"/>
    </row>
    <row r="4" spans="1:13" s="12" customFormat="1" ht="54.95" customHeight="1" x14ac:dyDescent="0.15">
      <c r="A4" s="182">
        <v>1</v>
      </c>
      <c r="B4" s="184" t="s">
        <v>23</v>
      </c>
      <c r="C4" s="176">
        <f>SUM(F4:F5)</f>
        <v>942659</v>
      </c>
      <c r="D4" s="173" t="s">
        <v>24</v>
      </c>
      <c r="E4" s="13" t="s">
        <v>46</v>
      </c>
      <c r="F4" s="7">
        <v>613868</v>
      </c>
      <c r="G4" s="27" t="s">
        <v>19</v>
      </c>
      <c r="H4" s="25" t="s">
        <v>20</v>
      </c>
      <c r="I4" s="11"/>
      <c r="M4" s="11"/>
    </row>
    <row r="5" spans="1:13" s="12" customFormat="1" ht="54.95" customHeight="1" x14ac:dyDescent="0.15">
      <c r="A5" s="183"/>
      <c r="B5" s="185"/>
      <c r="C5" s="177"/>
      <c r="D5" s="174"/>
      <c r="E5" s="13" t="s">
        <v>48</v>
      </c>
      <c r="F5" s="7">
        <v>328791</v>
      </c>
      <c r="G5" s="27" t="s">
        <v>22</v>
      </c>
      <c r="H5" s="25" t="s">
        <v>21</v>
      </c>
      <c r="I5" s="11"/>
      <c r="M5" s="11"/>
    </row>
    <row r="6" spans="1:13" s="12" customFormat="1" ht="75" customHeight="1" x14ac:dyDescent="0.15">
      <c r="A6" s="179">
        <v>2</v>
      </c>
      <c r="B6" s="180" t="s">
        <v>33</v>
      </c>
      <c r="C6" s="26" t="s">
        <v>15</v>
      </c>
      <c r="D6" s="27" t="s">
        <v>34</v>
      </c>
      <c r="E6" s="13" t="s">
        <v>13</v>
      </c>
      <c r="F6" s="19" t="s">
        <v>15</v>
      </c>
      <c r="G6" s="27" t="s">
        <v>34</v>
      </c>
      <c r="H6" s="186" t="s">
        <v>49</v>
      </c>
      <c r="I6" s="11"/>
      <c r="M6" s="11"/>
    </row>
    <row r="7" spans="1:13" s="12" customFormat="1" ht="45" customHeight="1" x14ac:dyDescent="0.15">
      <c r="A7" s="179"/>
      <c r="B7" s="180"/>
      <c r="C7" s="176">
        <f>SUM(F7:F8)</f>
        <v>10053</v>
      </c>
      <c r="D7" s="173" t="s">
        <v>38</v>
      </c>
      <c r="E7" s="13" t="s">
        <v>35</v>
      </c>
      <c r="F7" s="19">
        <v>1918</v>
      </c>
      <c r="G7" s="27" t="s">
        <v>36</v>
      </c>
      <c r="H7" s="187"/>
      <c r="I7" s="11"/>
      <c r="M7" s="11"/>
    </row>
    <row r="8" spans="1:13" s="12" customFormat="1" ht="45" customHeight="1" x14ac:dyDescent="0.15">
      <c r="A8" s="179"/>
      <c r="B8" s="180"/>
      <c r="C8" s="178"/>
      <c r="D8" s="175"/>
      <c r="E8" s="13" t="s">
        <v>26</v>
      </c>
      <c r="F8" s="19">
        <v>8135</v>
      </c>
      <c r="G8" s="27" t="s">
        <v>37</v>
      </c>
      <c r="H8" s="188"/>
      <c r="I8" s="11"/>
      <c r="M8" s="11"/>
    </row>
    <row r="9" spans="1:13" s="12" customFormat="1" ht="54.95" customHeight="1" x14ac:dyDescent="0.15">
      <c r="A9" s="182">
        <v>3</v>
      </c>
      <c r="B9" s="184" t="s">
        <v>39</v>
      </c>
      <c r="C9" s="176">
        <f>SUM(F9:F11)</f>
        <v>10882</v>
      </c>
      <c r="D9" s="173" t="s">
        <v>43</v>
      </c>
      <c r="E9" s="13" t="s">
        <v>26</v>
      </c>
      <c r="F9" s="19">
        <v>2059</v>
      </c>
      <c r="G9" s="27" t="s">
        <v>40</v>
      </c>
      <c r="H9" s="186" t="s">
        <v>54</v>
      </c>
      <c r="I9" s="11"/>
      <c r="M9" s="11"/>
    </row>
    <row r="10" spans="1:13" s="12" customFormat="1" ht="54.95" customHeight="1" x14ac:dyDescent="0.15">
      <c r="A10" s="183"/>
      <c r="B10" s="185"/>
      <c r="C10" s="177"/>
      <c r="D10" s="174"/>
      <c r="E10" s="13" t="s">
        <v>29</v>
      </c>
      <c r="F10" s="19">
        <v>2968</v>
      </c>
      <c r="G10" s="27" t="s">
        <v>41</v>
      </c>
      <c r="H10" s="187"/>
      <c r="I10" s="11"/>
      <c r="M10" s="11"/>
    </row>
    <row r="11" spans="1:13" s="12" customFormat="1" ht="45" customHeight="1" x14ac:dyDescent="0.15">
      <c r="A11" s="189"/>
      <c r="B11" s="190"/>
      <c r="C11" s="178"/>
      <c r="D11" s="175"/>
      <c r="E11" s="13" t="s">
        <v>30</v>
      </c>
      <c r="F11" s="19">
        <v>5855</v>
      </c>
      <c r="G11" s="27" t="s">
        <v>42</v>
      </c>
      <c r="H11" s="188"/>
      <c r="I11" s="11"/>
      <c r="M11" s="11"/>
    </row>
    <row r="12" spans="1:13" s="12" customFormat="1" ht="45" customHeight="1" x14ac:dyDescent="0.15">
      <c r="A12" s="179">
        <v>4</v>
      </c>
      <c r="B12" s="180" t="s">
        <v>11</v>
      </c>
      <c r="C12" s="6" t="s">
        <v>15</v>
      </c>
      <c r="D12" s="8" t="s">
        <v>25</v>
      </c>
      <c r="E12" s="13" t="s">
        <v>13</v>
      </c>
      <c r="F12" s="19" t="s">
        <v>15</v>
      </c>
      <c r="G12" s="8" t="s">
        <v>25</v>
      </c>
      <c r="H12" s="181" t="s">
        <v>50</v>
      </c>
      <c r="I12" s="11"/>
      <c r="M12" s="11"/>
    </row>
    <row r="13" spans="1:13" s="12" customFormat="1" ht="45" customHeight="1" x14ac:dyDescent="0.15">
      <c r="A13" s="179"/>
      <c r="B13" s="180"/>
      <c r="C13" s="176">
        <f>SUM(F13:F15)</f>
        <v>3822</v>
      </c>
      <c r="D13" s="173" t="s">
        <v>32</v>
      </c>
      <c r="E13" s="13" t="s">
        <v>26</v>
      </c>
      <c r="F13" s="19">
        <v>1199</v>
      </c>
      <c r="G13" s="27" t="s">
        <v>27</v>
      </c>
      <c r="H13" s="181"/>
      <c r="I13" s="11"/>
      <c r="M13" s="11"/>
    </row>
    <row r="14" spans="1:13" s="12" customFormat="1" ht="45" customHeight="1" x14ac:dyDescent="0.15">
      <c r="A14" s="179"/>
      <c r="B14" s="180"/>
      <c r="C14" s="177"/>
      <c r="D14" s="174"/>
      <c r="E14" s="13" t="s">
        <v>29</v>
      </c>
      <c r="F14" s="19">
        <v>727</v>
      </c>
      <c r="G14" s="27" t="s">
        <v>28</v>
      </c>
      <c r="H14" s="181"/>
      <c r="I14" s="11"/>
      <c r="M14" s="11"/>
    </row>
    <row r="15" spans="1:13" s="12" customFormat="1" ht="45" customHeight="1" x14ac:dyDescent="0.15">
      <c r="A15" s="179"/>
      <c r="B15" s="180"/>
      <c r="C15" s="178"/>
      <c r="D15" s="175"/>
      <c r="E15" s="13" t="s">
        <v>30</v>
      </c>
      <c r="F15" s="19">
        <v>1896</v>
      </c>
      <c r="G15" s="27" t="s">
        <v>31</v>
      </c>
      <c r="H15" s="181"/>
      <c r="I15" s="11"/>
      <c r="M15" s="11"/>
    </row>
    <row r="16" spans="1:13" s="12" customFormat="1" ht="45" customHeight="1" x14ac:dyDescent="0.15">
      <c r="A16" s="33">
        <v>5</v>
      </c>
      <c r="B16" s="13" t="s">
        <v>14</v>
      </c>
      <c r="C16" s="6">
        <f>SUM(F16:F16)</f>
        <v>399</v>
      </c>
      <c r="D16" s="8" t="s">
        <v>17</v>
      </c>
      <c r="E16" s="13" t="s">
        <v>9</v>
      </c>
      <c r="F16" s="7">
        <v>399</v>
      </c>
      <c r="G16" s="8" t="s">
        <v>17</v>
      </c>
      <c r="H16" s="18" t="s">
        <v>51</v>
      </c>
      <c r="I16" s="11"/>
      <c r="M16" s="11"/>
    </row>
    <row r="17" spans="1:13" s="12" customFormat="1" ht="45" customHeight="1" x14ac:dyDescent="0.15">
      <c r="A17" s="33">
        <v>6</v>
      </c>
      <c r="B17" s="13" t="s">
        <v>44</v>
      </c>
      <c r="C17" s="26">
        <f>SUM(F17:F17)</f>
        <v>193</v>
      </c>
      <c r="D17" s="27" t="s">
        <v>55</v>
      </c>
      <c r="E17" s="13" t="s">
        <v>44</v>
      </c>
      <c r="F17" s="7">
        <v>193</v>
      </c>
      <c r="G17" s="27" t="s">
        <v>55</v>
      </c>
      <c r="H17" s="28" t="s">
        <v>52</v>
      </c>
      <c r="I17" s="11"/>
      <c r="M17" s="11"/>
    </row>
    <row r="18" spans="1:13" s="12" customFormat="1" ht="45" customHeight="1" x14ac:dyDescent="0.15">
      <c r="A18" s="33">
        <v>7</v>
      </c>
      <c r="B18" s="13" t="s">
        <v>12</v>
      </c>
      <c r="C18" s="6">
        <f>SUM(F18:F18)</f>
        <v>6238</v>
      </c>
      <c r="D18" s="8" t="s">
        <v>18</v>
      </c>
      <c r="E18" s="13" t="s">
        <v>10</v>
      </c>
      <c r="F18" s="7">
        <v>6238</v>
      </c>
      <c r="G18" s="8" t="s">
        <v>18</v>
      </c>
      <c r="H18" s="18" t="s">
        <v>53</v>
      </c>
      <c r="I18" s="11"/>
      <c r="M18" s="11"/>
    </row>
    <row r="19" spans="1:13" ht="50.1" customHeight="1" thickBot="1" x14ac:dyDescent="0.2">
      <c r="A19" s="34"/>
      <c r="B19" s="30" t="s">
        <v>3</v>
      </c>
      <c r="C19" s="20">
        <f>SUM(C4:C18)</f>
        <v>974246</v>
      </c>
      <c r="D19" s="21" t="s">
        <v>45</v>
      </c>
      <c r="E19" s="22"/>
      <c r="F19" s="29">
        <f>SUM(F4:F18)</f>
        <v>974246</v>
      </c>
      <c r="G19" s="23" t="s">
        <v>45</v>
      </c>
      <c r="H19" s="24"/>
    </row>
    <row r="20" spans="1:13" ht="15" thickTop="1" x14ac:dyDescent="0.15"/>
  </sheetData>
  <mergeCells count="19">
    <mergeCell ref="H6:H8"/>
    <mergeCell ref="A9:A11"/>
    <mergeCell ref="C9:C11"/>
    <mergeCell ref="D9:D11"/>
    <mergeCell ref="B9:B11"/>
    <mergeCell ref="H9:H11"/>
    <mergeCell ref="A4:A5"/>
    <mergeCell ref="A6:A8"/>
    <mergeCell ref="B4:B5"/>
    <mergeCell ref="C4:C5"/>
    <mergeCell ref="D4:D5"/>
    <mergeCell ref="B6:B8"/>
    <mergeCell ref="C7:C8"/>
    <mergeCell ref="D7:D8"/>
    <mergeCell ref="D13:D15"/>
    <mergeCell ref="C13:C15"/>
    <mergeCell ref="A12:A15"/>
    <mergeCell ref="B12:B15"/>
    <mergeCell ref="H12:H15"/>
  </mergeCells>
  <phoneticPr fontId="1"/>
  <printOptions horizontalCentered="1"/>
  <pageMargins left="0.59055118110236227" right="0.39370078740157483" top="0.59055118110236227" bottom="0.59055118110236227" header="0.31496062992125984" footer="0.31496062992125984"/>
  <pageSetup paperSize="8" scale="80" orientation="landscape" r:id="rId1"/>
  <colBreaks count="1" manualBreakCount="1">
    <brk id="8"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3"/>
  <sheetViews>
    <sheetView topLeftCell="A13" zoomScale="75" zoomScaleNormal="75" zoomScaleSheetLayoutView="65" workbookViewId="0">
      <selection activeCell="C23" sqref="C23"/>
    </sheetView>
  </sheetViews>
  <sheetFormatPr defaultRowHeight="14.25" x14ac:dyDescent="0.15"/>
  <cols>
    <col min="1" max="1" width="3.875" style="31" customWidth="1"/>
    <col min="2" max="2" width="23.125" customWidth="1"/>
    <col min="3" max="4" width="16.125" style="2" customWidth="1"/>
    <col min="5" max="5" width="27.875" customWidth="1"/>
    <col min="6" max="6" width="15.625" style="2" bestFit="1" customWidth="1"/>
    <col min="7" max="7" width="12.875" style="2" customWidth="1"/>
    <col min="8" max="8" width="128.875" style="2" customWidth="1"/>
    <col min="9" max="9" width="9.25" style="1" bestFit="1" customWidth="1"/>
    <col min="13" max="13" width="9" style="1"/>
  </cols>
  <sheetData>
    <row r="1" spans="1:13" ht="27" customHeight="1" x14ac:dyDescent="0.15">
      <c r="B1" s="4" t="s">
        <v>81</v>
      </c>
      <c r="F1" s="5"/>
      <c r="G1" s="5"/>
    </row>
    <row r="2" spans="1:13" ht="15" thickBot="1" x14ac:dyDescent="0.2">
      <c r="H2" s="3" t="s">
        <v>5</v>
      </c>
      <c r="L2" t="s">
        <v>2</v>
      </c>
    </row>
    <row r="3" spans="1:13" s="10" customFormat="1" ht="30" customHeight="1" thickTop="1" x14ac:dyDescent="0.15">
      <c r="A3" s="32" t="s">
        <v>47</v>
      </c>
      <c r="B3" s="16" t="s">
        <v>0</v>
      </c>
      <c r="C3" s="14" t="s">
        <v>6</v>
      </c>
      <c r="D3" s="15" t="s">
        <v>7</v>
      </c>
      <c r="E3" s="16" t="s">
        <v>1</v>
      </c>
      <c r="F3" s="15" t="s">
        <v>8</v>
      </c>
      <c r="G3" s="15" t="s">
        <v>7</v>
      </c>
      <c r="H3" s="17" t="s">
        <v>4</v>
      </c>
      <c r="I3" s="9"/>
      <c r="M3" s="9"/>
    </row>
    <row r="4" spans="1:13" s="39" customFormat="1" ht="54.95" customHeight="1" x14ac:dyDescent="0.15">
      <c r="A4" s="182">
        <v>1</v>
      </c>
      <c r="B4" s="184" t="s">
        <v>23</v>
      </c>
      <c r="C4" s="176">
        <f>SUM(F4:F5)</f>
        <v>1121059</v>
      </c>
      <c r="D4" s="173" t="s">
        <v>77</v>
      </c>
      <c r="E4" s="40" t="s">
        <v>46</v>
      </c>
      <c r="F4" s="7">
        <v>1051883</v>
      </c>
      <c r="G4" s="27" t="s">
        <v>58</v>
      </c>
      <c r="H4" s="41" t="s">
        <v>56</v>
      </c>
      <c r="I4" s="38"/>
      <c r="M4" s="38"/>
    </row>
    <row r="5" spans="1:13" s="39" customFormat="1" ht="54.95" customHeight="1" x14ac:dyDescent="0.15">
      <c r="A5" s="183"/>
      <c r="B5" s="185"/>
      <c r="C5" s="177"/>
      <c r="D5" s="174"/>
      <c r="E5" s="40" t="s">
        <v>48</v>
      </c>
      <c r="F5" s="7">
        <v>69176</v>
      </c>
      <c r="G5" s="27" t="s">
        <v>82</v>
      </c>
      <c r="H5" s="41" t="s">
        <v>57</v>
      </c>
      <c r="I5" s="38"/>
      <c r="M5" s="38"/>
    </row>
    <row r="6" spans="1:13" s="39" customFormat="1" ht="75" customHeight="1" x14ac:dyDescent="0.15">
      <c r="A6" s="179">
        <v>2</v>
      </c>
      <c r="B6" s="180" t="s">
        <v>33</v>
      </c>
      <c r="C6" s="26" t="s">
        <v>15</v>
      </c>
      <c r="D6" s="27" t="s">
        <v>59</v>
      </c>
      <c r="E6" s="36" t="s">
        <v>13</v>
      </c>
      <c r="F6" s="19" t="s">
        <v>15</v>
      </c>
      <c r="G6" s="27" t="s">
        <v>59</v>
      </c>
      <c r="H6" s="186" t="s">
        <v>49</v>
      </c>
      <c r="I6" s="38"/>
      <c r="M6" s="38"/>
    </row>
    <row r="7" spans="1:13" s="39" customFormat="1" ht="45" customHeight="1" x14ac:dyDescent="0.15">
      <c r="A7" s="179"/>
      <c r="B7" s="180"/>
      <c r="C7" s="176">
        <f>SUM(F7:F8)</f>
        <v>51426</v>
      </c>
      <c r="D7" s="173" t="s">
        <v>62</v>
      </c>
      <c r="E7" s="36" t="s">
        <v>35</v>
      </c>
      <c r="F7" s="19">
        <v>6845</v>
      </c>
      <c r="G7" s="27" t="s">
        <v>60</v>
      </c>
      <c r="H7" s="187"/>
      <c r="I7" s="38"/>
      <c r="M7" s="38"/>
    </row>
    <row r="8" spans="1:13" s="39" customFormat="1" ht="45" customHeight="1" x14ac:dyDescent="0.15">
      <c r="A8" s="179"/>
      <c r="B8" s="180"/>
      <c r="C8" s="178"/>
      <c r="D8" s="175"/>
      <c r="E8" s="36" t="s">
        <v>26</v>
      </c>
      <c r="F8" s="19">
        <v>44581</v>
      </c>
      <c r="G8" s="27" t="s">
        <v>61</v>
      </c>
      <c r="H8" s="188"/>
      <c r="I8" s="38"/>
      <c r="M8" s="38"/>
    </row>
    <row r="9" spans="1:13" s="39" customFormat="1" ht="54.95" customHeight="1" x14ac:dyDescent="0.15">
      <c r="A9" s="182">
        <v>3</v>
      </c>
      <c r="B9" s="184" t="s">
        <v>39</v>
      </c>
      <c r="C9" s="176">
        <f>SUM(F9:F12)</f>
        <v>266695</v>
      </c>
      <c r="D9" s="173" t="s">
        <v>80</v>
      </c>
      <c r="E9" s="36" t="s">
        <v>78</v>
      </c>
      <c r="F9" s="19">
        <v>49911</v>
      </c>
      <c r="G9" s="27" t="s">
        <v>85</v>
      </c>
      <c r="H9" s="186" t="s">
        <v>76</v>
      </c>
      <c r="I9" s="38"/>
      <c r="M9" s="38"/>
    </row>
    <row r="10" spans="1:13" s="39" customFormat="1" ht="54.95" customHeight="1" x14ac:dyDescent="0.15">
      <c r="A10" s="183"/>
      <c r="B10" s="185"/>
      <c r="C10" s="177"/>
      <c r="D10" s="174"/>
      <c r="E10" s="36" t="s">
        <v>79</v>
      </c>
      <c r="F10" s="19">
        <v>167180</v>
      </c>
      <c r="G10" s="27" t="s">
        <v>86</v>
      </c>
      <c r="H10" s="187"/>
      <c r="I10" s="38"/>
      <c r="M10" s="38"/>
    </row>
    <row r="11" spans="1:13" s="39" customFormat="1" ht="54.95" customHeight="1" x14ac:dyDescent="0.15">
      <c r="A11" s="183"/>
      <c r="B11" s="185"/>
      <c r="C11" s="177"/>
      <c r="D11" s="174"/>
      <c r="E11" s="36" t="s">
        <v>35</v>
      </c>
      <c r="F11" s="19">
        <v>35</v>
      </c>
      <c r="G11" s="27" t="s">
        <v>87</v>
      </c>
      <c r="H11" s="187"/>
      <c r="I11" s="38"/>
      <c r="M11" s="38"/>
    </row>
    <row r="12" spans="1:13" s="39" customFormat="1" ht="54.95" customHeight="1" x14ac:dyDescent="0.15">
      <c r="A12" s="183"/>
      <c r="B12" s="185"/>
      <c r="C12" s="177"/>
      <c r="D12" s="174"/>
      <c r="E12" s="36" t="s">
        <v>29</v>
      </c>
      <c r="F12" s="19">
        <v>49569</v>
      </c>
      <c r="G12" s="27" t="s">
        <v>88</v>
      </c>
      <c r="H12" s="187"/>
      <c r="I12" s="38"/>
      <c r="M12" s="38"/>
    </row>
    <row r="13" spans="1:13" s="39" customFormat="1" ht="45" customHeight="1" x14ac:dyDescent="0.15">
      <c r="A13" s="179">
        <v>4</v>
      </c>
      <c r="B13" s="180" t="s">
        <v>11</v>
      </c>
      <c r="C13" s="26" t="s">
        <v>15</v>
      </c>
      <c r="D13" s="27" t="s">
        <v>63</v>
      </c>
      <c r="E13" s="36" t="s">
        <v>13</v>
      </c>
      <c r="F13" s="19" t="s">
        <v>15</v>
      </c>
      <c r="G13" s="27" t="s">
        <v>63</v>
      </c>
      <c r="H13" s="181" t="s">
        <v>50</v>
      </c>
      <c r="I13" s="38"/>
      <c r="M13" s="38"/>
    </row>
    <row r="14" spans="1:13" s="39" customFormat="1" ht="45" customHeight="1" x14ac:dyDescent="0.15">
      <c r="A14" s="179"/>
      <c r="B14" s="180"/>
      <c r="C14" s="176">
        <f>SUM(F14:F16)</f>
        <v>3526</v>
      </c>
      <c r="D14" s="173" t="s">
        <v>67</v>
      </c>
      <c r="E14" s="36" t="s">
        <v>26</v>
      </c>
      <c r="F14" s="19">
        <v>2796</v>
      </c>
      <c r="G14" s="27" t="s">
        <v>64</v>
      </c>
      <c r="H14" s="181"/>
      <c r="I14" s="38"/>
      <c r="M14" s="38"/>
    </row>
    <row r="15" spans="1:13" s="39" customFormat="1" ht="45" customHeight="1" x14ac:dyDescent="0.15">
      <c r="A15" s="179"/>
      <c r="B15" s="180"/>
      <c r="C15" s="177"/>
      <c r="D15" s="174"/>
      <c r="E15" s="36" t="s">
        <v>29</v>
      </c>
      <c r="F15" s="19">
        <v>121</v>
      </c>
      <c r="G15" s="27" t="s">
        <v>65</v>
      </c>
      <c r="H15" s="181"/>
      <c r="I15" s="38"/>
      <c r="M15" s="38"/>
    </row>
    <row r="16" spans="1:13" s="39" customFormat="1" ht="45" customHeight="1" x14ac:dyDescent="0.15">
      <c r="A16" s="179"/>
      <c r="B16" s="180"/>
      <c r="C16" s="178"/>
      <c r="D16" s="175"/>
      <c r="E16" s="36" t="s">
        <v>30</v>
      </c>
      <c r="F16" s="19">
        <v>609</v>
      </c>
      <c r="G16" s="27" t="s">
        <v>66</v>
      </c>
      <c r="H16" s="181"/>
      <c r="I16" s="38"/>
      <c r="M16" s="38"/>
    </row>
    <row r="17" spans="1:13" s="39" customFormat="1" ht="45" customHeight="1" x14ac:dyDescent="0.15">
      <c r="A17" s="35">
        <v>5</v>
      </c>
      <c r="B17" s="36" t="s">
        <v>14</v>
      </c>
      <c r="C17" s="26">
        <f>SUM(F17:F17)</f>
        <v>399</v>
      </c>
      <c r="D17" s="27" t="s">
        <v>17</v>
      </c>
      <c r="E17" s="36" t="s">
        <v>9</v>
      </c>
      <c r="F17" s="7">
        <v>399</v>
      </c>
      <c r="G17" s="27" t="s">
        <v>83</v>
      </c>
      <c r="H17" s="37" t="s">
        <v>51</v>
      </c>
      <c r="I17" s="38"/>
      <c r="M17" s="38"/>
    </row>
    <row r="18" spans="1:13" s="39" customFormat="1" ht="45" customHeight="1" x14ac:dyDescent="0.15">
      <c r="A18" s="35">
        <v>6</v>
      </c>
      <c r="B18" s="36" t="s">
        <v>12</v>
      </c>
      <c r="C18" s="26">
        <f>SUM(F18:F18)</f>
        <v>6304</v>
      </c>
      <c r="D18" s="27" t="s">
        <v>68</v>
      </c>
      <c r="E18" s="36" t="s">
        <v>10</v>
      </c>
      <c r="F18" s="7">
        <v>6304</v>
      </c>
      <c r="G18" s="27" t="s">
        <v>68</v>
      </c>
      <c r="H18" s="37" t="s">
        <v>53</v>
      </c>
      <c r="I18" s="38"/>
      <c r="M18" s="38"/>
    </row>
    <row r="19" spans="1:13" s="49" customFormat="1" ht="45" customHeight="1" x14ac:dyDescent="0.15">
      <c r="A19" s="42">
        <v>7</v>
      </c>
      <c r="B19" s="43" t="s">
        <v>69</v>
      </c>
      <c r="C19" s="44">
        <f>SUM(F19:F19)</f>
        <v>2160</v>
      </c>
      <c r="D19" s="45" t="s">
        <v>74</v>
      </c>
      <c r="E19" s="43" t="s">
        <v>75</v>
      </c>
      <c r="F19" s="46">
        <v>2160</v>
      </c>
      <c r="G19" s="45" t="s">
        <v>74</v>
      </c>
      <c r="H19" s="47" t="s">
        <v>73</v>
      </c>
      <c r="I19" s="48"/>
      <c r="M19" s="48"/>
    </row>
    <row r="20" spans="1:13" s="49" customFormat="1" ht="45" customHeight="1" x14ac:dyDescent="0.15">
      <c r="A20" s="42">
        <v>8</v>
      </c>
      <c r="B20" s="43" t="s">
        <v>92</v>
      </c>
      <c r="C20" s="44">
        <f>SUM(F20:F20)</f>
        <v>306427</v>
      </c>
      <c r="D20" s="45" t="s">
        <v>84</v>
      </c>
      <c r="E20" s="43" t="s">
        <v>93</v>
      </c>
      <c r="F20" s="46">
        <v>306427</v>
      </c>
      <c r="G20" s="45" t="s">
        <v>84</v>
      </c>
      <c r="H20" s="47" t="s">
        <v>94</v>
      </c>
      <c r="I20" s="48"/>
      <c r="M20" s="48"/>
    </row>
    <row r="21" spans="1:13" s="49" customFormat="1" ht="45" customHeight="1" x14ac:dyDescent="0.15">
      <c r="A21" s="42">
        <v>9</v>
      </c>
      <c r="B21" s="43" t="s">
        <v>70</v>
      </c>
      <c r="C21" s="44">
        <f>SUM(F21:F21)</f>
        <v>3405</v>
      </c>
      <c r="D21" s="45" t="s">
        <v>71</v>
      </c>
      <c r="E21" s="43" t="s">
        <v>70</v>
      </c>
      <c r="F21" s="46">
        <v>3405</v>
      </c>
      <c r="G21" s="45" t="s">
        <v>71</v>
      </c>
      <c r="H21" s="47" t="s">
        <v>72</v>
      </c>
      <c r="I21" s="48"/>
      <c r="M21" s="48"/>
    </row>
    <row r="22" spans="1:13" ht="50.1" customHeight="1" thickBot="1" x14ac:dyDescent="0.2">
      <c r="A22" s="34"/>
      <c r="B22" s="30" t="s">
        <v>3</v>
      </c>
      <c r="C22" s="20">
        <f>SUM(C4,C7,C9,C14:C21)</f>
        <v>1761401</v>
      </c>
      <c r="D22" s="23" t="s">
        <v>91</v>
      </c>
      <c r="E22" s="22"/>
      <c r="F22" s="29">
        <f>SUM(F4:F5,F7:F12,F14:F21)</f>
        <v>1761401</v>
      </c>
      <c r="G22" s="23" t="s">
        <v>91</v>
      </c>
      <c r="H22" s="24"/>
    </row>
    <row r="23" spans="1:13" ht="15" thickTop="1" x14ac:dyDescent="0.15"/>
  </sheetData>
  <mergeCells count="19">
    <mergeCell ref="A4:A5"/>
    <mergeCell ref="B4:B5"/>
    <mergeCell ref="C4:C5"/>
    <mergeCell ref="D4:D5"/>
    <mergeCell ref="A6:A8"/>
    <mergeCell ref="B6:B8"/>
    <mergeCell ref="H6:H8"/>
    <mergeCell ref="C7:C8"/>
    <mergeCell ref="D7:D8"/>
    <mergeCell ref="A9:A12"/>
    <mergeCell ref="B9:B12"/>
    <mergeCell ref="C9:C12"/>
    <mergeCell ref="D9:D12"/>
    <mergeCell ref="H9:H12"/>
    <mergeCell ref="A13:A16"/>
    <mergeCell ref="B13:B16"/>
    <mergeCell ref="H13:H16"/>
    <mergeCell ref="C14:C16"/>
    <mergeCell ref="D14:D16"/>
  </mergeCells>
  <phoneticPr fontId="1"/>
  <printOptions horizontalCentered="1"/>
  <pageMargins left="0.59055118110236227" right="0.39370078740157483" top="0.39370078740157483" bottom="0.19685039370078741" header="0.31496062992125984" footer="0.31496062992125984"/>
  <pageSetup paperSize="8" scale="80" orientation="landscape" r:id="rId1"/>
  <colBreaks count="1" manualBreakCount="1">
    <brk id="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8DEF07-93F5-4C6F-9D88-A62A097F8452}">
  <sheetPr>
    <pageSetUpPr fitToPage="1"/>
  </sheetPr>
  <dimension ref="A1:M21"/>
  <sheetViews>
    <sheetView topLeftCell="A11" zoomScale="80" zoomScaleNormal="80" zoomScaleSheetLayoutView="65" workbookViewId="0">
      <selection activeCell="E30" sqref="E30"/>
    </sheetView>
  </sheetViews>
  <sheetFormatPr defaultRowHeight="14.25" x14ac:dyDescent="0.15"/>
  <cols>
    <col min="1" max="1" width="3.875" style="31" customWidth="1"/>
    <col min="2" max="2" width="23.125" customWidth="1"/>
    <col min="3" max="4" width="16.125" style="2" customWidth="1"/>
    <col min="5" max="5" width="27.875" customWidth="1"/>
    <col min="6" max="6" width="15.625" style="2" bestFit="1" customWidth="1"/>
    <col min="7" max="7" width="12.875" style="2" customWidth="1"/>
    <col min="8" max="8" width="128.875" style="2" customWidth="1"/>
    <col min="9" max="9" width="9.25" style="1" bestFit="1" customWidth="1"/>
    <col min="13" max="13" width="8.875" style="1"/>
  </cols>
  <sheetData>
    <row r="1" spans="1:13" ht="27" customHeight="1" x14ac:dyDescent="0.15">
      <c r="B1" s="4" t="s">
        <v>95</v>
      </c>
      <c r="F1" s="5"/>
      <c r="G1" s="5"/>
    </row>
    <row r="2" spans="1:13" ht="15" thickBot="1" x14ac:dyDescent="0.2">
      <c r="H2" s="3" t="s">
        <v>5</v>
      </c>
      <c r="L2" t="s">
        <v>2</v>
      </c>
    </row>
    <row r="3" spans="1:13" s="10" customFormat="1" ht="30" customHeight="1" thickTop="1" x14ac:dyDescent="0.15">
      <c r="A3" s="32" t="s">
        <v>47</v>
      </c>
      <c r="B3" s="16" t="s">
        <v>0</v>
      </c>
      <c r="C3" s="14" t="s">
        <v>6</v>
      </c>
      <c r="D3" s="15" t="s">
        <v>7</v>
      </c>
      <c r="E3" s="16" t="s">
        <v>1</v>
      </c>
      <c r="F3" s="15" t="s">
        <v>8</v>
      </c>
      <c r="G3" s="15" t="s">
        <v>7</v>
      </c>
      <c r="H3" s="17" t="s">
        <v>4</v>
      </c>
      <c r="I3" s="9"/>
      <c r="M3" s="9"/>
    </row>
    <row r="4" spans="1:13" s="39" customFormat="1" ht="54.95" customHeight="1" x14ac:dyDescent="0.15">
      <c r="A4" s="182">
        <v>1</v>
      </c>
      <c r="B4" s="191" t="s">
        <v>23</v>
      </c>
      <c r="C4" s="193">
        <f>SUM(F4:F5)</f>
        <v>229686</v>
      </c>
      <c r="D4" s="195" t="s">
        <v>124</v>
      </c>
      <c r="E4" s="43" t="s">
        <v>46</v>
      </c>
      <c r="F4" s="46">
        <v>105339</v>
      </c>
      <c r="G4" s="45" t="s">
        <v>122</v>
      </c>
      <c r="H4" s="47" t="s">
        <v>102</v>
      </c>
      <c r="I4" s="38"/>
      <c r="M4" s="38"/>
    </row>
    <row r="5" spans="1:13" s="39" customFormat="1" ht="54.95" customHeight="1" x14ac:dyDescent="0.15">
      <c r="A5" s="183"/>
      <c r="B5" s="192"/>
      <c r="C5" s="194"/>
      <c r="D5" s="196"/>
      <c r="E5" s="43" t="s">
        <v>104</v>
      </c>
      <c r="F5" s="46">
        <v>124347</v>
      </c>
      <c r="G5" s="45" t="s">
        <v>123</v>
      </c>
      <c r="H5" s="47" t="s">
        <v>103</v>
      </c>
      <c r="I5" s="38"/>
      <c r="M5" s="38"/>
    </row>
    <row r="6" spans="1:13" s="39" customFormat="1" ht="75" customHeight="1" x14ac:dyDescent="0.15">
      <c r="A6" s="179">
        <v>2</v>
      </c>
      <c r="B6" s="197" t="s">
        <v>33</v>
      </c>
      <c r="C6" s="44" t="s">
        <v>15</v>
      </c>
      <c r="D6" s="45" t="str">
        <f>G6</f>
        <v>保育料
   △16,238
道1/2
特    8,119
一    8,119</v>
      </c>
      <c r="E6" s="43" t="s">
        <v>105</v>
      </c>
      <c r="F6" s="56" t="s">
        <v>15</v>
      </c>
      <c r="G6" s="45" t="s">
        <v>106</v>
      </c>
      <c r="H6" s="198" t="s">
        <v>49</v>
      </c>
      <c r="I6" s="38"/>
      <c r="M6" s="38"/>
    </row>
    <row r="7" spans="1:13" s="39" customFormat="1" ht="45" customHeight="1" x14ac:dyDescent="0.15">
      <c r="A7" s="179"/>
      <c r="B7" s="197"/>
      <c r="C7" s="193">
        <f>SUM(F7:F8)</f>
        <v>50719</v>
      </c>
      <c r="D7" s="195" t="s">
        <v>107</v>
      </c>
      <c r="E7" s="43" t="s">
        <v>35</v>
      </c>
      <c r="F7" s="56">
        <v>6717</v>
      </c>
      <c r="G7" s="45" t="s">
        <v>100</v>
      </c>
      <c r="H7" s="199"/>
      <c r="I7" s="38"/>
      <c r="M7" s="38"/>
    </row>
    <row r="8" spans="1:13" s="39" customFormat="1" ht="45" customHeight="1" x14ac:dyDescent="0.15">
      <c r="A8" s="179"/>
      <c r="B8" s="197"/>
      <c r="C8" s="201"/>
      <c r="D8" s="202"/>
      <c r="E8" s="43" t="s">
        <v>26</v>
      </c>
      <c r="F8" s="56">
        <v>44002</v>
      </c>
      <c r="G8" s="45" t="s">
        <v>101</v>
      </c>
      <c r="H8" s="200"/>
      <c r="I8" s="38"/>
      <c r="M8" s="38"/>
    </row>
    <row r="9" spans="1:13" s="39" customFormat="1" ht="54.95" customHeight="1" x14ac:dyDescent="0.15">
      <c r="A9" s="182">
        <v>3</v>
      </c>
      <c r="B9" s="184" t="s">
        <v>108</v>
      </c>
      <c r="C9" s="176">
        <f>SUM(F9:F15)</f>
        <v>932699</v>
      </c>
      <c r="D9" s="173" t="s">
        <v>125</v>
      </c>
      <c r="E9" s="58" t="s">
        <v>78</v>
      </c>
      <c r="F9" s="19">
        <v>39268</v>
      </c>
      <c r="G9" s="27" t="s">
        <v>113</v>
      </c>
      <c r="H9" s="186" t="s">
        <v>109</v>
      </c>
      <c r="I9" s="38"/>
      <c r="M9" s="38"/>
    </row>
    <row r="10" spans="1:13" s="39" customFormat="1" ht="54.95" customHeight="1" x14ac:dyDescent="0.15">
      <c r="A10" s="183"/>
      <c r="B10" s="185"/>
      <c r="C10" s="177"/>
      <c r="D10" s="174"/>
      <c r="E10" s="58" t="s">
        <v>79</v>
      </c>
      <c r="F10" s="19">
        <f>268870+25695</f>
        <v>294565</v>
      </c>
      <c r="G10" s="27" t="s">
        <v>114</v>
      </c>
      <c r="H10" s="187"/>
      <c r="I10" s="38"/>
      <c r="M10" s="38"/>
    </row>
    <row r="11" spans="1:13" s="39" customFormat="1" ht="54.95" customHeight="1" x14ac:dyDescent="0.15">
      <c r="A11" s="183"/>
      <c r="B11" s="185"/>
      <c r="C11" s="177"/>
      <c r="D11" s="174"/>
      <c r="E11" s="58" t="s">
        <v>35</v>
      </c>
      <c r="F11" s="19">
        <v>119</v>
      </c>
      <c r="G11" s="27" t="s">
        <v>115</v>
      </c>
      <c r="H11" s="187"/>
      <c r="I11" s="38"/>
      <c r="M11" s="38"/>
    </row>
    <row r="12" spans="1:13" s="39" customFormat="1" ht="54.95" customHeight="1" x14ac:dyDescent="0.15">
      <c r="A12" s="183"/>
      <c r="B12" s="185"/>
      <c r="C12" s="177"/>
      <c r="D12" s="174"/>
      <c r="E12" s="58" t="s">
        <v>29</v>
      </c>
      <c r="F12" s="19">
        <f>119578+33194</f>
        <v>152772</v>
      </c>
      <c r="G12" s="27" t="s">
        <v>116</v>
      </c>
      <c r="H12" s="187"/>
      <c r="I12" s="38"/>
      <c r="M12" s="38"/>
    </row>
    <row r="13" spans="1:13" s="39" customFormat="1" ht="54.95" customHeight="1" x14ac:dyDescent="0.15">
      <c r="A13" s="183"/>
      <c r="B13" s="185"/>
      <c r="C13" s="177"/>
      <c r="D13" s="174"/>
      <c r="E13" s="58" t="s">
        <v>110</v>
      </c>
      <c r="F13" s="19">
        <v>131417</v>
      </c>
      <c r="G13" s="45" t="s">
        <v>120</v>
      </c>
      <c r="H13" s="187"/>
      <c r="I13" s="38"/>
      <c r="M13" s="38"/>
    </row>
    <row r="14" spans="1:13" s="39" customFormat="1" ht="54.95" customHeight="1" x14ac:dyDescent="0.15">
      <c r="A14" s="183"/>
      <c r="B14" s="185"/>
      <c r="C14" s="177"/>
      <c r="D14" s="174"/>
      <c r="E14" s="58" t="s">
        <v>111</v>
      </c>
      <c r="F14" s="19">
        <v>3084</v>
      </c>
      <c r="G14" s="27" t="s">
        <v>121</v>
      </c>
      <c r="H14" s="187"/>
      <c r="I14" s="38"/>
      <c r="M14" s="38"/>
    </row>
    <row r="15" spans="1:13" s="39" customFormat="1" ht="54.95" customHeight="1" x14ac:dyDescent="0.15">
      <c r="A15" s="183"/>
      <c r="B15" s="185"/>
      <c r="C15" s="177"/>
      <c r="D15" s="174"/>
      <c r="E15" s="58" t="s">
        <v>112</v>
      </c>
      <c r="F15" s="19">
        <v>311474</v>
      </c>
      <c r="G15" s="27" t="s">
        <v>117</v>
      </c>
      <c r="H15" s="187"/>
      <c r="I15" s="38"/>
      <c r="M15" s="38"/>
    </row>
    <row r="16" spans="1:13" s="39" customFormat="1" ht="45" customHeight="1" x14ac:dyDescent="0.15">
      <c r="A16" s="57">
        <v>4</v>
      </c>
      <c r="B16" s="43" t="s">
        <v>14</v>
      </c>
      <c r="C16" s="44">
        <f>SUM(F16:F16)</f>
        <v>466</v>
      </c>
      <c r="D16" s="45" t="s">
        <v>128</v>
      </c>
      <c r="E16" s="58" t="s">
        <v>9</v>
      </c>
      <c r="F16" s="46">
        <v>466</v>
      </c>
      <c r="G16" s="45" t="s">
        <v>126</v>
      </c>
      <c r="H16" s="47" t="s">
        <v>51</v>
      </c>
      <c r="I16" s="38"/>
      <c r="M16" s="38"/>
    </row>
    <row r="17" spans="1:13" s="39" customFormat="1" ht="64.150000000000006" customHeight="1" x14ac:dyDescent="0.15">
      <c r="A17" s="57">
        <v>5</v>
      </c>
      <c r="B17" s="43" t="s">
        <v>12</v>
      </c>
      <c r="C17" s="44">
        <f>SUM(F17:F17)</f>
        <v>6456</v>
      </c>
      <c r="D17" s="45" t="str">
        <f>G17</f>
        <v>国1/3、道1/3
特　 4,302
一　 2,154</v>
      </c>
      <c r="E17" s="43" t="s">
        <v>10</v>
      </c>
      <c r="F17" s="46">
        <v>6456</v>
      </c>
      <c r="G17" s="45" t="s">
        <v>96</v>
      </c>
      <c r="H17" s="47" t="s">
        <v>53</v>
      </c>
      <c r="I17" s="38"/>
      <c r="M17" s="38"/>
    </row>
    <row r="18" spans="1:13" s="49" customFormat="1" ht="45" customHeight="1" x14ac:dyDescent="0.15">
      <c r="A18" s="57">
        <v>6</v>
      </c>
      <c r="B18" s="43" t="s">
        <v>99</v>
      </c>
      <c r="C18" s="44">
        <f>F18</f>
        <v>47275</v>
      </c>
      <c r="D18" s="45" t="str">
        <f>G18</f>
        <v>国5.5,福祉債
特  44,302
一   2,973</v>
      </c>
      <c r="E18" s="43" t="s">
        <v>98</v>
      </c>
      <c r="F18" s="46">
        <v>47275</v>
      </c>
      <c r="G18" s="59" t="s">
        <v>118</v>
      </c>
      <c r="H18" s="47" t="s">
        <v>97</v>
      </c>
      <c r="I18" s="48"/>
      <c r="M18" s="48"/>
    </row>
    <row r="19" spans="1:13" s="49" customFormat="1" ht="45" customHeight="1" x14ac:dyDescent="0.15">
      <c r="A19" s="57">
        <v>7</v>
      </c>
      <c r="B19" s="43" t="s">
        <v>70</v>
      </c>
      <c r="C19" s="44">
        <f>SUM(F19:F19)</f>
        <v>148</v>
      </c>
      <c r="D19" s="45" t="str">
        <f>G19</f>
        <v>特  14,778
一△14,630</v>
      </c>
      <c r="E19" s="43" t="s">
        <v>70</v>
      </c>
      <c r="F19" s="46">
        <v>148</v>
      </c>
      <c r="G19" s="45" t="s">
        <v>119</v>
      </c>
      <c r="H19" s="47" t="s">
        <v>72</v>
      </c>
      <c r="I19" s="48"/>
      <c r="M19" s="48"/>
    </row>
    <row r="20" spans="1:13" ht="50.1" customHeight="1" thickBot="1" x14ac:dyDescent="0.2">
      <c r="A20" s="34"/>
      <c r="B20" s="30" t="s">
        <v>3</v>
      </c>
      <c r="C20" s="20">
        <f>SUM(C4,C7,C9,C16:C19)</f>
        <v>1267449</v>
      </c>
      <c r="D20" s="23" t="str">
        <f>G20</f>
        <v>特　893,118
一　374,331</v>
      </c>
      <c r="E20" s="22"/>
      <c r="F20" s="29">
        <f>SUM(F4:F5,F7:F15,F16:F19)</f>
        <v>1267449</v>
      </c>
      <c r="G20" s="23" t="s">
        <v>127</v>
      </c>
      <c r="H20" s="24"/>
    </row>
    <row r="21" spans="1:13" ht="15" thickTop="1" x14ac:dyDescent="0.15"/>
  </sheetData>
  <mergeCells count="14">
    <mergeCell ref="H6:H8"/>
    <mergeCell ref="C7:C8"/>
    <mergeCell ref="D7:D8"/>
    <mergeCell ref="A9:A15"/>
    <mergeCell ref="B9:B15"/>
    <mergeCell ref="C9:C15"/>
    <mergeCell ref="D9:D15"/>
    <mergeCell ref="H9:H15"/>
    <mergeCell ref="A4:A5"/>
    <mergeCell ref="B4:B5"/>
    <mergeCell ref="C4:C5"/>
    <mergeCell ref="D4:D5"/>
    <mergeCell ref="A6:A8"/>
    <mergeCell ref="B6:B8"/>
  </mergeCells>
  <phoneticPr fontId="1"/>
  <printOptions horizontalCentered="1"/>
  <pageMargins left="0.59055118110236227" right="0.39370078740157483" top="0.59055118110236227" bottom="0" header="0.31496062992125984" footer="0.31496062992125984"/>
  <pageSetup paperSize="9" scale="57" orientation="landscape" r:id="rId1"/>
  <headerFooter>
    <oddHeader>&amp;R&amp;D  &amp;T</oddHeader>
  </headerFooter>
  <colBreaks count="1" manualBreakCount="1">
    <brk id="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05E55-38D8-46FF-8D1C-92A8BDFBC144}">
  <sheetPr>
    <tabColor rgb="FFFFFF00"/>
    <pageSetUpPr fitToPage="1"/>
  </sheetPr>
  <dimension ref="A1:O44"/>
  <sheetViews>
    <sheetView tabSelected="1" zoomScale="80" zoomScaleNormal="80" zoomScaleSheetLayoutView="90" workbookViewId="0">
      <selection activeCell="J3" sqref="J3:J6"/>
    </sheetView>
  </sheetViews>
  <sheetFormatPr defaultRowHeight="14.25" x14ac:dyDescent="0.15"/>
  <cols>
    <col min="1" max="1" width="4.5" style="62" customWidth="1"/>
    <col min="2" max="2" width="28" customWidth="1"/>
    <col min="3" max="3" width="17.625" style="2" customWidth="1"/>
    <col min="4" max="4" width="3.75" style="119" customWidth="1"/>
    <col min="5" max="5" width="18.375" style="137" customWidth="1"/>
    <col min="6" max="6" width="29.875" style="101" customWidth="1"/>
    <col min="7" max="7" width="17.625" style="119" customWidth="1"/>
    <col min="8" max="8" width="3.75" style="119" customWidth="1"/>
    <col min="9" max="9" width="18.375" style="130" customWidth="1"/>
    <col min="10" max="10" width="67.875" style="2" customWidth="1"/>
    <col min="11" max="11" width="9.25" style="1" bestFit="1" customWidth="1"/>
    <col min="15" max="15" width="9" style="1"/>
  </cols>
  <sheetData>
    <row r="1" spans="1:15" ht="34.5" customHeight="1" thickBot="1" x14ac:dyDescent="0.2">
      <c r="B1" s="4" t="s">
        <v>159</v>
      </c>
      <c r="D1" s="113"/>
      <c r="E1" s="131"/>
      <c r="G1" s="113"/>
      <c r="H1" s="113"/>
      <c r="I1" s="126"/>
    </row>
    <row r="2" spans="1:15" s="72" customFormat="1" ht="29.25" customHeight="1" thickTop="1" x14ac:dyDescent="0.15">
      <c r="A2" s="32" t="s">
        <v>47</v>
      </c>
      <c r="B2" s="63" t="s">
        <v>0</v>
      </c>
      <c r="C2" s="64" t="s">
        <v>6</v>
      </c>
      <c r="D2" s="207" t="s">
        <v>7</v>
      </c>
      <c r="E2" s="208"/>
      <c r="F2" s="102" t="s">
        <v>1</v>
      </c>
      <c r="G2" s="120" t="s">
        <v>8</v>
      </c>
      <c r="H2" s="207" t="s">
        <v>7</v>
      </c>
      <c r="I2" s="208"/>
      <c r="J2" s="65" t="s">
        <v>4</v>
      </c>
      <c r="K2" s="71"/>
      <c r="O2" s="71"/>
    </row>
    <row r="3" spans="1:15" s="66" customFormat="1" ht="18" customHeight="1" x14ac:dyDescent="0.15">
      <c r="A3" s="61">
        <v>1</v>
      </c>
      <c r="B3" s="86" t="s">
        <v>136</v>
      </c>
      <c r="C3" s="92">
        <f>SUM(G3)</f>
        <v>458699</v>
      </c>
      <c r="D3" s="114" t="s">
        <v>145</v>
      </c>
      <c r="E3" s="140" t="s">
        <v>150</v>
      </c>
      <c r="F3" s="103" t="s">
        <v>137</v>
      </c>
      <c r="G3" s="92">
        <f>SUM(I5:I6)</f>
        <v>458699</v>
      </c>
      <c r="H3" s="114" t="s">
        <v>145</v>
      </c>
      <c r="I3" s="138" t="s">
        <v>150</v>
      </c>
      <c r="J3" s="228" t="s">
        <v>144</v>
      </c>
      <c r="K3" s="68"/>
      <c r="O3" s="68"/>
    </row>
    <row r="4" spans="1:15" s="66" customFormat="1" ht="18" customHeight="1" x14ac:dyDescent="0.15">
      <c r="A4" s="60"/>
      <c r="B4" s="70"/>
      <c r="C4" s="67"/>
      <c r="D4" s="115" t="s">
        <v>147</v>
      </c>
      <c r="E4" s="141" t="s">
        <v>146</v>
      </c>
      <c r="F4" s="104"/>
      <c r="G4" s="121"/>
      <c r="H4" s="115" t="s">
        <v>147</v>
      </c>
      <c r="I4" s="139" t="s">
        <v>146</v>
      </c>
      <c r="J4" s="210"/>
      <c r="K4" s="68"/>
      <c r="O4" s="68"/>
    </row>
    <row r="5" spans="1:15" s="66" customFormat="1" ht="18" customHeight="1" x14ac:dyDescent="0.15">
      <c r="A5" s="60"/>
      <c r="B5" s="70"/>
      <c r="C5" s="67"/>
      <c r="D5" s="115" t="s">
        <v>148</v>
      </c>
      <c r="E5" s="133">
        <f>SUM(I5)</f>
        <v>348795</v>
      </c>
      <c r="F5" s="104"/>
      <c r="G5" s="121"/>
      <c r="H5" s="115" t="s">
        <v>148</v>
      </c>
      <c r="I5" s="128">
        <v>348795</v>
      </c>
      <c r="J5" s="210"/>
      <c r="K5" s="68"/>
      <c r="O5" s="68"/>
    </row>
    <row r="6" spans="1:15" s="66" customFormat="1" ht="18" customHeight="1" x14ac:dyDescent="0.15">
      <c r="A6" s="84"/>
      <c r="B6" s="87"/>
      <c r="C6" s="83"/>
      <c r="D6" s="116" t="s">
        <v>149</v>
      </c>
      <c r="E6" s="134">
        <f>SUM(I6)</f>
        <v>109904</v>
      </c>
      <c r="F6" s="105"/>
      <c r="G6" s="122"/>
      <c r="H6" s="116" t="s">
        <v>149</v>
      </c>
      <c r="I6" s="129">
        <v>109904</v>
      </c>
      <c r="J6" s="211"/>
      <c r="K6" s="68"/>
      <c r="O6" s="68"/>
    </row>
    <row r="7" spans="1:15" s="66" customFormat="1" ht="18" customHeight="1" x14ac:dyDescent="0.15">
      <c r="A7" s="61">
        <v>2</v>
      </c>
      <c r="B7" s="88" t="s">
        <v>129</v>
      </c>
      <c r="C7" s="91">
        <f>SUM(G7,G11,G15)</f>
        <v>3557172</v>
      </c>
      <c r="D7" s="114" t="s">
        <v>145</v>
      </c>
      <c r="E7" s="140" t="s">
        <v>150</v>
      </c>
      <c r="F7" s="106" t="s">
        <v>133</v>
      </c>
      <c r="G7" s="92">
        <f>SUM(I9:I10)</f>
        <v>2701347</v>
      </c>
      <c r="H7" s="114" t="s">
        <v>145</v>
      </c>
      <c r="I7" s="138" t="s">
        <v>150</v>
      </c>
      <c r="J7" s="78" t="s">
        <v>135</v>
      </c>
      <c r="K7" s="68"/>
      <c r="O7" s="68"/>
    </row>
    <row r="8" spans="1:15" s="66" customFormat="1" ht="18" customHeight="1" x14ac:dyDescent="0.15">
      <c r="A8" s="76"/>
      <c r="B8" s="89"/>
      <c r="C8" s="67"/>
      <c r="D8" s="115" t="s">
        <v>147</v>
      </c>
      <c r="E8" s="141" t="s">
        <v>146</v>
      </c>
      <c r="F8" s="107"/>
      <c r="G8" s="121"/>
      <c r="H8" s="115" t="s">
        <v>147</v>
      </c>
      <c r="I8" s="139" t="s">
        <v>146</v>
      </c>
      <c r="J8" s="79"/>
      <c r="K8" s="68"/>
      <c r="O8" s="68"/>
    </row>
    <row r="9" spans="1:15" s="66" customFormat="1" ht="18" customHeight="1" x14ac:dyDescent="0.15">
      <c r="A9" s="76"/>
      <c r="B9" s="89"/>
      <c r="C9" s="67"/>
      <c r="D9" s="115" t="s">
        <v>148</v>
      </c>
      <c r="E9" s="133">
        <f>SUM(I9,I13,I17)</f>
        <v>2546573</v>
      </c>
      <c r="F9" s="107"/>
      <c r="G9" s="121"/>
      <c r="H9" s="115" t="s">
        <v>148</v>
      </c>
      <c r="I9" s="128">
        <v>1951952</v>
      </c>
      <c r="J9" s="79"/>
      <c r="K9" s="68"/>
      <c r="O9" s="68"/>
    </row>
    <row r="10" spans="1:15" s="66" customFormat="1" ht="18" customHeight="1" x14ac:dyDescent="0.15">
      <c r="A10" s="76"/>
      <c r="B10" s="89"/>
      <c r="C10" s="67"/>
      <c r="D10" s="115" t="s">
        <v>149</v>
      </c>
      <c r="E10" s="133">
        <f>SUM(I10,I14,I18)</f>
        <v>1010599</v>
      </c>
      <c r="F10" s="108"/>
      <c r="G10" s="122"/>
      <c r="H10" s="116" t="s">
        <v>149</v>
      </c>
      <c r="I10" s="129">
        <v>749395</v>
      </c>
      <c r="J10" s="80"/>
      <c r="K10" s="68"/>
      <c r="O10" s="68"/>
    </row>
    <row r="11" spans="1:15" s="66" customFormat="1" ht="18" customHeight="1" x14ac:dyDescent="0.15">
      <c r="A11" s="124"/>
      <c r="C11" s="67"/>
      <c r="D11" s="69"/>
      <c r="E11" s="135"/>
      <c r="F11" s="93" t="s">
        <v>130</v>
      </c>
      <c r="G11" s="92">
        <f>SUM(I13:I14)</f>
        <v>689943</v>
      </c>
      <c r="H11" s="114" t="s">
        <v>145</v>
      </c>
      <c r="I11" s="138" t="s">
        <v>150</v>
      </c>
      <c r="J11" s="73" t="s">
        <v>134</v>
      </c>
      <c r="K11" s="68"/>
      <c r="O11" s="68"/>
    </row>
    <row r="12" spans="1:15" s="66" customFormat="1" ht="18" customHeight="1" x14ac:dyDescent="0.15">
      <c r="A12" s="76"/>
      <c r="B12" s="89"/>
      <c r="C12" s="67"/>
      <c r="D12" s="69"/>
      <c r="E12" s="135"/>
      <c r="F12" s="107"/>
      <c r="G12" s="121"/>
      <c r="H12" s="115" t="s">
        <v>147</v>
      </c>
      <c r="I12" s="139" t="s">
        <v>146</v>
      </c>
      <c r="J12" s="81"/>
      <c r="K12" s="68"/>
      <c r="O12" s="68"/>
    </row>
    <row r="13" spans="1:15" s="66" customFormat="1" ht="18" customHeight="1" x14ac:dyDescent="0.15">
      <c r="A13" s="76"/>
      <c r="B13" s="89"/>
      <c r="C13" s="67"/>
      <c r="D13" s="69"/>
      <c r="E13" s="135"/>
      <c r="F13" s="107"/>
      <c r="G13" s="121"/>
      <c r="H13" s="115" t="s">
        <v>148</v>
      </c>
      <c r="I13" s="128">
        <v>471574</v>
      </c>
      <c r="J13" s="81"/>
      <c r="K13" s="68"/>
      <c r="O13" s="68"/>
    </row>
    <row r="14" spans="1:15" s="66" customFormat="1" ht="18" customHeight="1" x14ac:dyDescent="0.15">
      <c r="A14" s="76"/>
      <c r="B14" s="89"/>
      <c r="C14" s="67"/>
      <c r="D14" s="69"/>
      <c r="E14" s="135"/>
      <c r="F14" s="108"/>
      <c r="G14" s="122"/>
      <c r="H14" s="116" t="s">
        <v>149</v>
      </c>
      <c r="I14" s="129">
        <v>218369</v>
      </c>
      <c r="J14" s="82"/>
      <c r="K14" s="68"/>
      <c r="O14" s="68"/>
    </row>
    <row r="15" spans="1:15" s="66" customFormat="1" ht="18" customHeight="1" x14ac:dyDescent="0.15">
      <c r="A15" s="76"/>
      <c r="B15" s="89"/>
      <c r="C15" s="67"/>
      <c r="D15" s="115"/>
      <c r="E15" s="133"/>
      <c r="F15" s="93" t="s">
        <v>131</v>
      </c>
      <c r="G15" s="92">
        <f>SUM(I17:I18)</f>
        <v>165882</v>
      </c>
      <c r="H15" s="114" t="s">
        <v>145</v>
      </c>
      <c r="I15" s="138" t="s">
        <v>150</v>
      </c>
      <c r="J15" s="209" t="s">
        <v>132</v>
      </c>
      <c r="K15" s="68"/>
      <c r="O15" s="68"/>
    </row>
    <row r="16" spans="1:15" s="66" customFormat="1" ht="18" customHeight="1" x14ac:dyDescent="0.15">
      <c r="A16" s="76"/>
      <c r="B16" s="89"/>
      <c r="C16" s="67"/>
      <c r="D16" s="115"/>
      <c r="E16" s="133"/>
      <c r="F16" s="107"/>
      <c r="G16" s="121"/>
      <c r="H16" s="115" t="s">
        <v>147</v>
      </c>
      <c r="I16" s="139" t="s">
        <v>146</v>
      </c>
      <c r="J16" s="210"/>
      <c r="K16" s="68"/>
      <c r="O16" s="68"/>
    </row>
    <row r="17" spans="1:15" s="66" customFormat="1" ht="18" customHeight="1" x14ac:dyDescent="0.15">
      <c r="A17" s="76"/>
      <c r="B17" s="89"/>
      <c r="C17" s="67"/>
      <c r="D17" s="115"/>
      <c r="E17" s="133"/>
      <c r="F17" s="107"/>
      <c r="G17" s="121"/>
      <c r="H17" s="115" t="s">
        <v>148</v>
      </c>
      <c r="I17" s="128">
        <v>123047</v>
      </c>
      <c r="J17" s="210"/>
      <c r="K17" s="68"/>
      <c r="O17" s="68"/>
    </row>
    <row r="18" spans="1:15" s="66" customFormat="1" ht="18" customHeight="1" x14ac:dyDescent="0.15">
      <c r="A18" s="77"/>
      <c r="B18" s="90"/>
      <c r="C18" s="83"/>
      <c r="D18" s="116"/>
      <c r="E18" s="134"/>
      <c r="F18" s="108"/>
      <c r="G18" s="122"/>
      <c r="H18" s="116" t="s">
        <v>149</v>
      </c>
      <c r="I18" s="129">
        <v>42835</v>
      </c>
      <c r="J18" s="211"/>
      <c r="K18" s="68"/>
      <c r="O18" s="68"/>
    </row>
    <row r="19" spans="1:15" s="66" customFormat="1" ht="18" customHeight="1" x14ac:dyDescent="0.15">
      <c r="A19" s="61">
        <v>3</v>
      </c>
      <c r="B19" s="225" t="s">
        <v>33</v>
      </c>
      <c r="C19" s="92" t="s">
        <v>152</v>
      </c>
      <c r="D19" s="117" t="s">
        <v>155</v>
      </c>
      <c r="E19" s="132"/>
      <c r="F19" s="222" t="s">
        <v>143</v>
      </c>
      <c r="G19" s="92" t="s">
        <v>152</v>
      </c>
      <c r="H19" s="117" t="s">
        <v>155</v>
      </c>
      <c r="I19" s="127"/>
      <c r="J19" s="209" t="s">
        <v>142</v>
      </c>
      <c r="K19" s="68"/>
      <c r="O19" s="68"/>
    </row>
    <row r="20" spans="1:15" s="66" customFormat="1" ht="18" customHeight="1" x14ac:dyDescent="0.15">
      <c r="A20" s="60"/>
      <c r="B20" s="226"/>
      <c r="C20" s="67"/>
      <c r="D20" s="115" t="s">
        <v>147</v>
      </c>
      <c r="E20" s="142" t="s">
        <v>151</v>
      </c>
      <c r="F20" s="223"/>
      <c r="G20" s="121"/>
      <c r="H20" s="115" t="s">
        <v>147</v>
      </c>
      <c r="I20" s="143" t="s">
        <v>151</v>
      </c>
      <c r="J20" s="220"/>
      <c r="K20" s="68"/>
      <c r="O20" s="68"/>
    </row>
    <row r="21" spans="1:15" s="66" customFormat="1" ht="18" customHeight="1" x14ac:dyDescent="0.15">
      <c r="A21" s="60"/>
      <c r="B21" s="226"/>
      <c r="C21" s="67"/>
      <c r="D21" s="115" t="s">
        <v>148</v>
      </c>
      <c r="E21" s="133">
        <f t="shared" ref="E21:E22" si="0">SUM(I21)</f>
        <v>9352</v>
      </c>
      <c r="F21" s="223"/>
      <c r="G21" s="121"/>
      <c r="H21" s="115" t="s">
        <v>148</v>
      </c>
      <c r="I21" s="128">
        <v>9352</v>
      </c>
      <c r="J21" s="220"/>
      <c r="K21" s="68"/>
      <c r="O21" s="68"/>
    </row>
    <row r="22" spans="1:15" s="66" customFormat="1" ht="18" customHeight="1" x14ac:dyDescent="0.15">
      <c r="A22" s="60"/>
      <c r="B22" s="226"/>
      <c r="C22" s="83"/>
      <c r="D22" s="116" t="s">
        <v>149</v>
      </c>
      <c r="E22" s="134">
        <f t="shared" si="0"/>
        <v>9353</v>
      </c>
      <c r="F22" s="224"/>
      <c r="G22" s="122"/>
      <c r="H22" s="116" t="s">
        <v>149</v>
      </c>
      <c r="I22" s="129">
        <v>9353</v>
      </c>
      <c r="J22" s="220"/>
      <c r="K22" s="68"/>
      <c r="O22" s="68"/>
    </row>
    <row r="23" spans="1:15" s="66" customFormat="1" ht="18" customHeight="1" x14ac:dyDescent="0.15">
      <c r="A23" s="60"/>
      <c r="B23" s="226"/>
      <c r="C23" s="91">
        <f>SUM(G23,G26)</f>
        <v>56251</v>
      </c>
      <c r="D23" s="114" t="s">
        <v>147</v>
      </c>
      <c r="E23" s="144" t="s">
        <v>151</v>
      </c>
      <c r="F23" s="103" t="s">
        <v>140</v>
      </c>
      <c r="G23" s="92">
        <f>SUM(I24:I25)</f>
        <v>48261</v>
      </c>
      <c r="H23" s="114" t="s">
        <v>147</v>
      </c>
      <c r="I23" s="145" t="s">
        <v>151</v>
      </c>
      <c r="J23" s="220"/>
      <c r="K23" s="68"/>
      <c r="O23" s="68"/>
    </row>
    <row r="24" spans="1:15" s="66" customFormat="1" ht="18" customHeight="1" x14ac:dyDescent="0.15">
      <c r="A24" s="60"/>
      <c r="B24" s="226"/>
      <c r="C24" s="67"/>
      <c r="D24" s="115" t="s">
        <v>148</v>
      </c>
      <c r="E24" s="133">
        <f>SUM(I24,I27)</f>
        <v>28124</v>
      </c>
      <c r="F24" s="104"/>
      <c r="G24" s="121"/>
      <c r="H24" s="115" t="s">
        <v>148</v>
      </c>
      <c r="I24" s="128">
        <v>24130</v>
      </c>
      <c r="J24" s="220"/>
      <c r="K24" s="68"/>
      <c r="O24" s="68"/>
    </row>
    <row r="25" spans="1:15" s="66" customFormat="1" ht="18" customHeight="1" x14ac:dyDescent="0.15">
      <c r="A25" s="60"/>
      <c r="B25" s="226"/>
      <c r="C25" s="67"/>
      <c r="D25" s="115" t="s">
        <v>149</v>
      </c>
      <c r="E25" s="133">
        <f>SUM(I25,I28)</f>
        <v>28127</v>
      </c>
      <c r="F25" s="105"/>
      <c r="G25" s="122"/>
      <c r="H25" s="116" t="s">
        <v>149</v>
      </c>
      <c r="I25" s="129">
        <v>24131</v>
      </c>
      <c r="J25" s="220"/>
      <c r="K25" s="68"/>
      <c r="O25" s="68"/>
    </row>
    <row r="26" spans="1:15" s="66" customFormat="1" ht="18" customHeight="1" x14ac:dyDescent="0.15">
      <c r="A26" s="60"/>
      <c r="B26" s="226"/>
      <c r="C26" s="67"/>
      <c r="D26" s="115"/>
      <c r="E26" s="136"/>
      <c r="F26" s="109" t="s">
        <v>141</v>
      </c>
      <c r="G26" s="92">
        <f>SUM(I27:I28)</f>
        <v>7990</v>
      </c>
      <c r="H26" s="114" t="s">
        <v>147</v>
      </c>
      <c r="I26" s="145" t="s">
        <v>151</v>
      </c>
      <c r="J26" s="220"/>
      <c r="K26" s="68"/>
      <c r="O26" s="68"/>
    </row>
    <row r="27" spans="1:15" s="66" customFormat="1" ht="18" customHeight="1" x14ac:dyDescent="0.15">
      <c r="A27" s="60"/>
      <c r="B27" s="226"/>
      <c r="C27" s="67"/>
      <c r="D27" s="115"/>
      <c r="E27" s="133"/>
      <c r="F27" s="110"/>
      <c r="G27" s="121"/>
      <c r="H27" s="115" t="s">
        <v>148</v>
      </c>
      <c r="I27" s="128">
        <v>3994</v>
      </c>
      <c r="J27" s="220"/>
      <c r="K27" s="68"/>
      <c r="O27" s="68"/>
    </row>
    <row r="28" spans="1:15" s="66" customFormat="1" ht="18" customHeight="1" x14ac:dyDescent="0.15">
      <c r="A28" s="84"/>
      <c r="B28" s="227"/>
      <c r="C28" s="83"/>
      <c r="D28" s="116"/>
      <c r="E28" s="134"/>
      <c r="F28" s="105"/>
      <c r="G28" s="122"/>
      <c r="H28" s="116" t="s">
        <v>149</v>
      </c>
      <c r="I28" s="129">
        <v>3996</v>
      </c>
      <c r="J28" s="221"/>
      <c r="K28" s="68"/>
      <c r="O28" s="68"/>
    </row>
    <row r="29" spans="1:15" s="66" customFormat="1" ht="18" customHeight="1" x14ac:dyDescent="0.15">
      <c r="A29" s="74">
        <v>4</v>
      </c>
      <c r="B29" s="93" t="s">
        <v>12</v>
      </c>
      <c r="C29" s="92">
        <f>SUM(G29)</f>
        <v>6456</v>
      </c>
      <c r="D29" s="114" t="s">
        <v>145</v>
      </c>
      <c r="E29" s="144" t="s">
        <v>153</v>
      </c>
      <c r="F29" s="111" t="s">
        <v>10</v>
      </c>
      <c r="G29" s="92">
        <f>SUM(I31:I32)</f>
        <v>6456</v>
      </c>
      <c r="H29" s="114" t="s">
        <v>145</v>
      </c>
      <c r="I29" s="145" t="s">
        <v>153</v>
      </c>
      <c r="J29" s="215" t="s">
        <v>156</v>
      </c>
      <c r="K29" s="68"/>
      <c r="O29" s="68"/>
    </row>
    <row r="30" spans="1:15" s="66" customFormat="1" ht="18" customHeight="1" x14ac:dyDescent="0.15">
      <c r="A30" s="60"/>
      <c r="B30" s="94"/>
      <c r="C30" s="95"/>
      <c r="D30" s="115" t="s">
        <v>147</v>
      </c>
      <c r="E30" s="142" t="s">
        <v>153</v>
      </c>
      <c r="F30" s="104"/>
      <c r="G30" s="121"/>
      <c r="H30" s="115" t="s">
        <v>147</v>
      </c>
      <c r="I30" s="143" t="s">
        <v>153</v>
      </c>
      <c r="J30" s="217"/>
      <c r="K30" s="68"/>
      <c r="O30" s="68"/>
    </row>
    <row r="31" spans="1:15" s="66" customFormat="1" ht="18" customHeight="1" x14ac:dyDescent="0.15">
      <c r="A31" s="60"/>
      <c r="B31" s="94"/>
      <c r="C31" s="95"/>
      <c r="D31" s="115" t="s">
        <v>148</v>
      </c>
      <c r="E31" s="133">
        <f>SUM(I31)</f>
        <v>4302</v>
      </c>
      <c r="F31" s="104"/>
      <c r="G31" s="121"/>
      <c r="H31" s="115" t="s">
        <v>148</v>
      </c>
      <c r="I31" s="128">
        <v>4302</v>
      </c>
      <c r="J31" s="217"/>
      <c r="K31" s="68"/>
      <c r="O31" s="68"/>
    </row>
    <row r="32" spans="1:15" s="66" customFormat="1" ht="18" customHeight="1" x14ac:dyDescent="0.15">
      <c r="A32" s="84"/>
      <c r="B32" s="96"/>
      <c r="C32" s="97"/>
      <c r="D32" s="116" t="s">
        <v>149</v>
      </c>
      <c r="E32" s="134">
        <f>SUM(I32)</f>
        <v>2154</v>
      </c>
      <c r="F32" s="105"/>
      <c r="G32" s="122"/>
      <c r="H32" s="116" t="s">
        <v>149</v>
      </c>
      <c r="I32" s="129">
        <v>2154</v>
      </c>
      <c r="J32" s="219"/>
      <c r="K32" s="68"/>
      <c r="O32" s="68"/>
    </row>
    <row r="33" spans="1:15" s="66" customFormat="1" ht="18" customHeight="1" x14ac:dyDescent="0.15">
      <c r="A33" s="74">
        <v>5</v>
      </c>
      <c r="B33" s="212" t="s">
        <v>99</v>
      </c>
      <c r="C33" s="92">
        <f>SUM(G33)</f>
        <v>514211</v>
      </c>
      <c r="D33" s="114" t="s">
        <v>145</v>
      </c>
      <c r="E33" s="144" t="s">
        <v>154</v>
      </c>
      <c r="F33" s="111" t="s">
        <v>138</v>
      </c>
      <c r="G33" s="92">
        <f>SUM(I34:I35)</f>
        <v>514211</v>
      </c>
      <c r="H33" s="114" t="s">
        <v>145</v>
      </c>
      <c r="I33" s="145" t="s">
        <v>154</v>
      </c>
      <c r="J33" s="215" t="s">
        <v>139</v>
      </c>
      <c r="K33" s="68"/>
      <c r="O33" s="68"/>
    </row>
    <row r="34" spans="1:15" s="66" customFormat="1" ht="18" customHeight="1" x14ac:dyDescent="0.15">
      <c r="A34" s="60"/>
      <c r="B34" s="213"/>
      <c r="C34" s="95"/>
      <c r="D34" s="115" t="s">
        <v>148</v>
      </c>
      <c r="E34" s="133">
        <f>SUM(I34)</f>
        <v>481340</v>
      </c>
      <c r="F34" s="104"/>
      <c r="G34" s="121"/>
      <c r="H34" s="115" t="s">
        <v>148</v>
      </c>
      <c r="I34" s="128">
        <v>481340</v>
      </c>
      <c r="J34" s="217"/>
      <c r="K34" s="68"/>
      <c r="O34" s="68"/>
    </row>
    <row r="35" spans="1:15" s="66" customFormat="1" ht="18" customHeight="1" x14ac:dyDescent="0.15">
      <c r="A35" s="84"/>
      <c r="B35" s="214"/>
      <c r="C35" s="97"/>
      <c r="D35" s="116" t="s">
        <v>149</v>
      </c>
      <c r="E35" s="134">
        <f>SUM(I35)</f>
        <v>32871</v>
      </c>
      <c r="F35" s="105"/>
      <c r="G35" s="122"/>
      <c r="H35" s="116" t="s">
        <v>149</v>
      </c>
      <c r="I35" s="129">
        <v>32871</v>
      </c>
      <c r="J35" s="219"/>
      <c r="K35" s="68"/>
      <c r="O35" s="68"/>
    </row>
    <row r="36" spans="1:15" s="66" customFormat="1" ht="18" customHeight="1" x14ac:dyDescent="0.15">
      <c r="A36" s="74">
        <v>6</v>
      </c>
      <c r="B36" s="93" t="s">
        <v>70</v>
      </c>
      <c r="C36" s="92">
        <f>SUM(G36)</f>
        <v>146</v>
      </c>
      <c r="D36" s="114" t="s">
        <v>145</v>
      </c>
      <c r="E36" s="145" t="s">
        <v>153</v>
      </c>
      <c r="F36" s="111" t="s">
        <v>70</v>
      </c>
      <c r="G36" s="92">
        <f>SUM(I38:I39)</f>
        <v>146</v>
      </c>
      <c r="H36" s="114" t="s">
        <v>145</v>
      </c>
      <c r="I36" s="145" t="s">
        <v>153</v>
      </c>
      <c r="J36" s="215" t="s">
        <v>157</v>
      </c>
      <c r="K36" s="68"/>
      <c r="O36" s="68"/>
    </row>
    <row r="37" spans="1:15" s="66" customFormat="1" ht="18" customHeight="1" x14ac:dyDescent="0.15">
      <c r="A37" s="75"/>
      <c r="B37" s="109"/>
      <c r="C37" s="121"/>
      <c r="D37" s="115" t="s">
        <v>147</v>
      </c>
      <c r="E37" s="143" t="s">
        <v>153</v>
      </c>
      <c r="F37" s="125"/>
      <c r="G37" s="121"/>
      <c r="H37" s="115" t="s">
        <v>147</v>
      </c>
      <c r="I37" s="143" t="s">
        <v>153</v>
      </c>
      <c r="J37" s="216"/>
      <c r="K37" s="68"/>
      <c r="O37" s="68"/>
    </row>
    <row r="38" spans="1:15" s="66" customFormat="1" ht="18" customHeight="1" x14ac:dyDescent="0.15">
      <c r="A38" s="60"/>
      <c r="B38" s="98"/>
      <c r="C38" s="95"/>
      <c r="D38" s="115" t="s">
        <v>148</v>
      </c>
      <c r="E38" s="133">
        <f>SUM(I38)</f>
        <v>15010</v>
      </c>
      <c r="F38" s="104"/>
      <c r="G38" s="121"/>
      <c r="H38" s="115" t="s">
        <v>148</v>
      </c>
      <c r="I38" s="128">
        <v>15010</v>
      </c>
      <c r="J38" s="217"/>
      <c r="K38" s="68"/>
      <c r="O38" s="68"/>
    </row>
    <row r="39" spans="1:15" s="66" customFormat="1" ht="18" customHeight="1" thickBot="1" x14ac:dyDescent="0.2">
      <c r="A39" s="85"/>
      <c r="B39" s="99"/>
      <c r="C39" s="100"/>
      <c r="D39" s="118" t="s">
        <v>149</v>
      </c>
      <c r="E39" s="146">
        <f>SUM(I39)</f>
        <v>-14864</v>
      </c>
      <c r="F39" s="112"/>
      <c r="G39" s="123"/>
      <c r="H39" s="118" t="s">
        <v>149</v>
      </c>
      <c r="I39" s="146">
        <v>-14864</v>
      </c>
      <c r="J39" s="218"/>
      <c r="K39" s="68"/>
      <c r="O39" s="68"/>
    </row>
    <row r="40" spans="1:15" s="66" customFormat="1" ht="18" customHeight="1" thickTop="1" x14ac:dyDescent="0.15">
      <c r="A40" s="147"/>
      <c r="B40" s="148"/>
      <c r="C40" s="149">
        <f>SUM(C3:C39)</f>
        <v>4592935</v>
      </c>
      <c r="D40" s="150" t="s">
        <v>145</v>
      </c>
      <c r="E40" s="151" t="s">
        <v>153</v>
      </c>
      <c r="F40" s="152"/>
      <c r="G40" s="149">
        <f>SUM(G3:G39)</f>
        <v>4592935</v>
      </c>
      <c r="H40" s="150" t="s">
        <v>145</v>
      </c>
      <c r="I40" s="151" t="s">
        <v>153</v>
      </c>
      <c r="J40" s="203"/>
      <c r="K40" s="68"/>
      <c r="O40" s="68"/>
    </row>
    <row r="41" spans="1:15" s="66" customFormat="1" ht="18" customHeight="1" x14ac:dyDescent="0.15">
      <c r="A41" s="153"/>
      <c r="B41" s="154" t="s">
        <v>158</v>
      </c>
      <c r="C41" s="155"/>
      <c r="D41" s="156" t="s">
        <v>147</v>
      </c>
      <c r="E41" s="157" t="s">
        <v>153</v>
      </c>
      <c r="F41" s="158"/>
      <c r="G41" s="155"/>
      <c r="H41" s="156" t="s">
        <v>147</v>
      </c>
      <c r="I41" s="157" t="s">
        <v>153</v>
      </c>
      <c r="J41" s="204"/>
      <c r="K41" s="68"/>
      <c r="O41" s="68"/>
    </row>
    <row r="42" spans="1:15" s="66" customFormat="1" ht="18" customHeight="1" x14ac:dyDescent="0.15">
      <c r="A42" s="159"/>
      <c r="B42" s="160"/>
      <c r="C42" s="161"/>
      <c r="D42" s="156" t="s">
        <v>148</v>
      </c>
      <c r="E42" s="162">
        <f>SUM(E5,E9,E21,E31,E38,E34,E24)</f>
        <v>3433496</v>
      </c>
      <c r="F42" s="163"/>
      <c r="G42" s="155"/>
      <c r="H42" s="156" t="s">
        <v>148</v>
      </c>
      <c r="I42" s="164">
        <f>SUM(I5,I9,I13,I17,I21,I24,I27,I31,I34,I38)</f>
        <v>3433496</v>
      </c>
      <c r="J42" s="205"/>
      <c r="K42" s="68"/>
      <c r="O42" s="68"/>
    </row>
    <row r="43" spans="1:15" s="66" customFormat="1" ht="18" customHeight="1" thickBot="1" x14ac:dyDescent="0.2">
      <c r="A43" s="165"/>
      <c r="B43" s="166"/>
      <c r="C43" s="167"/>
      <c r="D43" s="168" t="s">
        <v>149</v>
      </c>
      <c r="E43" s="169">
        <f>SUM(E6,E10,E22,E32,E39,E35,E25)</f>
        <v>1178144</v>
      </c>
      <c r="F43" s="170"/>
      <c r="G43" s="171"/>
      <c r="H43" s="168" t="s">
        <v>149</v>
      </c>
      <c r="I43" s="172">
        <f>SUM(I6,I10,I14,I18,I22,I25,I28,I32,I35,I39)</f>
        <v>1178144</v>
      </c>
      <c r="J43" s="206"/>
      <c r="K43" s="68"/>
      <c r="O43" s="68"/>
    </row>
    <row r="44" spans="1:15" ht="15" thickTop="1" x14ac:dyDescent="0.15"/>
  </sheetData>
  <mergeCells count="12">
    <mergeCell ref="J40:J43"/>
    <mergeCell ref="D2:E2"/>
    <mergeCell ref="H2:I2"/>
    <mergeCell ref="J15:J18"/>
    <mergeCell ref="B33:B35"/>
    <mergeCell ref="J36:J39"/>
    <mergeCell ref="J33:J35"/>
    <mergeCell ref="J29:J32"/>
    <mergeCell ref="J19:J28"/>
    <mergeCell ref="F19:F22"/>
    <mergeCell ref="B19:B28"/>
    <mergeCell ref="J3:J6"/>
  </mergeCells>
  <phoneticPr fontId="1"/>
  <printOptions horizontalCentered="1"/>
  <pageMargins left="0.19685039370078741" right="0.19685039370078741" top="0.59055118110236227" bottom="0" header="0.31496062992125984" footer="0.31496062992125984"/>
  <pageSetup paperSize="9" scale="70" orientation="landscape" r:id="rId1"/>
  <headerFooter>
    <oddHeader>&amp;R&amp;"-,太字"&amp;16資料６</oddHeader>
  </headerFooter>
  <rowBreaks count="1" manualBreakCount="1">
    <brk id="39" max="7" man="1"/>
  </rowBreaks>
  <colBreaks count="1" manualBreakCount="1">
    <brk id="10"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H21"/>
  <sheetViews>
    <sheetView workbookViewId="0">
      <selection activeCell="C18" sqref="C18"/>
    </sheetView>
  </sheetViews>
  <sheetFormatPr defaultRowHeight="13.5" x14ac:dyDescent="0.15"/>
  <cols>
    <col min="2" max="2" width="9.375" bestFit="1" customWidth="1"/>
    <col min="3" max="3" width="9.25" bestFit="1" customWidth="1"/>
    <col min="4" max="4" width="9.375" bestFit="1" customWidth="1"/>
    <col min="5" max="5" width="9.25" bestFit="1" customWidth="1"/>
  </cols>
  <sheetData>
    <row r="1" spans="2:8" x14ac:dyDescent="0.15">
      <c r="B1" s="50" t="s">
        <v>89</v>
      </c>
      <c r="C1" s="50" t="s">
        <v>90</v>
      </c>
      <c r="D1" s="50" t="s">
        <v>3</v>
      </c>
      <c r="E1" s="50"/>
      <c r="F1" s="50"/>
      <c r="G1" s="50"/>
      <c r="H1" s="50"/>
    </row>
    <row r="2" spans="2:8" x14ac:dyDescent="0.15">
      <c r="B2" s="51">
        <v>729062</v>
      </c>
      <c r="C2" s="51">
        <v>322821</v>
      </c>
      <c r="D2" s="51">
        <f>SUM(B2:C2)</f>
        <v>1051883</v>
      </c>
      <c r="E2" s="51"/>
      <c r="F2" s="50"/>
      <c r="G2" s="50">
        <v>42328</v>
      </c>
      <c r="H2" s="50">
        <v>15107</v>
      </c>
    </row>
    <row r="3" spans="2:8" x14ac:dyDescent="0.15">
      <c r="B3" s="51">
        <v>45235</v>
      </c>
      <c r="C3" s="51">
        <v>23941</v>
      </c>
      <c r="D3" s="51">
        <f t="shared" ref="D3:D16" si="0">SUM(B3:C3)</f>
        <v>69176</v>
      </c>
      <c r="E3" s="51">
        <f>SUM(D2:D3)</f>
        <v>1121059</v>
      </c>
      <c r="F3" s="50"/>
      <c r="G3" s="50">
        <v>430231</v>
      </c>
      <c r="H3" s="50">
        <v>183637</v>
      </c>
    </row>
    <row r="4" spans="2:8" x14ac:dyDescent="0.15">
      <c r="B4" s="52">
        <v>3422</v>
      </c>
      <c r="C4" s="52">
        <v>3422</v>
      </c>
      <c r="D4" s="52">
        <f t="shared" si="0"/>
        <v>6844</v>
      </c>
      <c r="E4" s="52"/>
      <c r="F4" s="50"/>
      <c r="G4" s="50">
        <v>196428</v>
      </c>
      <c r="H4" s="50">
        <v>132363</v>
      </c>
    </row>
    <row r="5" spans="2:8" x14ac:dyDescent="0.15">
      <c r="B5" s="52">
        <v>22290</v>
      </c>
      <c r="C5" s="52">
        <v>22290</v>
      </c>
      <c r="D5" s="52">
        <f t="shared" si="0"/>
        <v>44580</v>
      </c>
      <c r="E5" s="52">
        <f>SUM(D4:D5)</f>
        <v>51424</v>
      </c>
      <c r="F5" s="50"/>
      <c r="G5" s="53">
        <v>23505</v>
      </c>
      <c r="H5" s="53">
        <v>16626</v>
      </c>
    </row>
    <row r="6" spans="2:8" x14ac:dyDescent="0.15">
      <c r="B6" s="51">
        <v>49911</v>
      </c>
      <c r="C6" s="51"/>
      <c r="D6" s="51">
        <f t="shared" si="0"/>
        <v>49911</v>
      </c>
      <c r="E6" s="51"/>
      <c r="F6" s="50"/>
      <c r="G6" s="50">
        <v>1252</v>
      </c>
      <c r="H6" s="50">
        <v>666</v>
      </c>
    </row>
    <row r="7" spans="2:8" x14ac:dyDescent="0.15">
      <c r="B7" s="51">
        <v>167180</v>
      </c>
      <c r="C7" s="51"/>
      <c r="D7" s="51">
        <f t="shared" si="0"/>
        <v>167180</v>
      </c>
      <c r="E7" s="51"/>
      <c r="F7" s="50"/>
      <c r="G7" s="50">
        <v>5002</v>
      </c>
      <c r="H7" s="50">
        <v>3133</v>
      </c>
    </row>
    <row r="8" spans="2:8" x14ac:dyDescent="0.15">
      <c r="B8" s="51">
        <v>35</v>
      </c>
      <c r="C8" s="51"/>
      <c r="D8" s="51">
        <f t="shared" si="0"/>
        <v>35</v>
      </c>
      <c r="E8" s="51"/>
      <c r="F8" s="50"/>
      <c r="G8" s="50">
        <v>1543</v>
      </c>
      <c r="H8" s="50">
        <v>516</v>
      </c>
    </row>
    <row r="9" spans="2:8" x14ac:dyDescent="0.15">
      <c r="B9" s="51">
        <v>49569</v>
      </c>
      <c r="C9" s="51"/>
      <c r="D9" s="51">
        <f t="shared" si="0"/>
        <v>49569</v>
      </c>
      <c r="E9" s="51">
        <f>SUM(D6:D9)</f>
        <v>266695</v>
      </c>
      <c r="F9" s="50"/>
      <c r="G9" s="50">
        <v>2225</v>
      </c>
      <c r="H9" s="50">
        <v>743</v>
      </c>
    </row>
    <row r="10" spans="2:8" x14ac:dyDescent="0.15">
      <c r="B10" s="52"/>
      <c r="C10" s="52">
        <v>2796</v>
      </c>
      <c r="D10" s="52">
        <f t="shared" si="0"/>
        <v>2796</v>
      </c>
      <c r="E10" s="52"/>
      <c r="F10" s="50"/>
      <c r="G10" s="50">
        <v>1951</v>
      </c>
      <c r="H10" s="50">
        <v>3904</v>
      </c>
    </row>
    <row r="11" spans="2:8" x14ac:dyDescent="0.15">
      <c r="B11" s="52"/>
      <c r="C11" s="52">
        <v>121</v>
      </c>
      <c r="D11" s="52">
        <f t="shared" si="0"/>
        <v>121</v>
      </c>
      <c r="E11" s="52"/>
      <c r="F11" s="50"/>
      <c r="G11" s="50">
        <v>399</v>
      </c>
      <c r="H11" s="50">
        <v>3212</v>
      </c>
    </row>
    <row r="12" spans="2:8" x14ac:dyDescent="0.15">
      <c r="B12" s="52"/>
      <c r="C12" s="52">
        <v>609</v>
      </c>
      <c r="D12" s="52">
        <f t="shared" si="0"/>
        <v>609</v>
      </c>
      <c r="E12" s="52">
        <f>SUM(D10:D12)</f>
        <v>3526</v>
      </c>
      <c r="F12" s="50"/>
      <c r="G12" s="50">
        <v>63</v>
      </c>
      <c r="H12" s="50">
        <v>1199</v>
      </c>
    </row>
    <row r="13" spans="2:8" x14ac:dyDescent="0.15">
      <c r="B13" s="54">
        <v>399</v>
      </c>
      <c r="C13" s="54"/>
      <c r="D13" s="54">
        <f t="shared" si="0"/>
        <v>399</v>
      </c>
      <c r="E13" s="54"/>
      <c r="F13" s="50"/>
      <c r="G13" s="50">
        <v>4156</v>
      </c>
      <c r="H13" s="50">
        <v>727</v>
      </c>
    </row>
    <row r="14" spans="2:8" x14ac:dyDescent="0.15">
      <c r="B14" s="54">
        <v>4202</v>
      </c>
      <c r="C14" s="54">
        <v>2102</v>
      </c>
      <c r="D14" s="54">
        <f t="shared" si="0"/>
        <v>6304</v>
      </c>
      <c r="E14" s="54"/>
      <c r="F14" s="50"/>
      <c r="G14" s="50">
        <f>SUM(G2:G13)</f>
        <v>709083</v>
      </c>
      <c r="H14" s="50">
        <v>1896</v>
      </c>
    </row>
    <row r="15" spans="2:8" x14ac:dyDescent="0.15">
      <c r="B15" s="54"/>
      <c r="C15" s="54">
        <v>2160</v>
      </c>
      <c r="D15" s="54">
        <f t="shared" si="0"/>
        <v>2160</v>
      </c>
      <c r="E15" s="54"/>
      <c r="F15" s="50"/>
      <c r="G15" s="50"/>
      <c r="H15" s="50">
        <v>130</v>
      </c>
    </row>
    <row r="16" spans="2:8" x14ac:dyDescent="0.15">
      <c r="B16" s="54">
        <v>206003</v>
      </c>
      <c r="C16" s="54">
        <v>100424</v>
      </c>
      <c r="D16" s="54">
        <f t="shared" si="0"/>
        <v>306427</v>
      </c>
      <c r="E16" s="54"/>
      <c r="F16" s="50"/>
      <c r="G16" s="50"/>
      <c r="H16" s="50">
        <v>2082</v>
      </c>
    </row>
    <row r="17" spans="2:8" x14ac:dyDescent="0.15">
      <c r="B17" s="55">
        <v>14400</v>
      </c>
      <c r="C17" s="55">
        <v>-11002</v>
      </c>
      <c r="D17" s="55">
        <v>3405</v>
      </c>
      <c r="E17" s="54"/>
      <c r="F17" s="50"/>
      <c r="G17" s="50"/>
      <c r="H17" s="50">
        <f>SUM(H2:H16)</f>
        <v>365941</v>
      </c>
    </row>
    <row r="18" spans="2:8" x14ac:dyDescent="0.15">
      <c r="B18" s="54"/>
      <c r="C18" s="54"/>
      <c r="D18" s="54"/>
      <c r="E18" s="54"/>
      <c r="F18" s="50"/>
      <c r="G18" s="50"/>
      <c r="H18" s="50"/>
    </row>
    <row r="19" spans="2:8" x14ac:dyDescent="0.15">
      <c r="B19" s="54">
        <f>SUM(B2:B18)</f>
        <v>1291708</v>
      </c>
      <c r="C19" s="54">
        <f>SUM(C2:C18)</f>
        <v>469684</v>
      </c>
      <c r="D19" s="54">
        <f>SUM(D2:D17)</f>
        <v>1761399</v>
      </c>
      <c r="E19" s="54"/>
      <c r="F19" s="50"/>
      <c r="G19" s="50"/>
      <c r="H19" s="50"/>
    </row>
    <row r="20" spans="2:8" x14ac:dyDescent="0.15">
      <c r="B20" s="54"/>
      <c r="C20" s="54"/>
      <c r="D20" s="54"/>
      <c r="E20" s="54"/>
      <c r="F20" s="50"/>
      <c r="G20" s="50"/>
      <c r="H20" s="50"/>
    </row>
    <row r="21" spans="2:8" x14ac:dyDescent="0.15">
      <c r="B21" s="229">
        <f>SUM(B19:C19)</f>
        <v>1761392</v>
      </c>
      <c r="C21" s="229"/>
      <c r="D21" s="54"/>
      <c r="E21" s="54"/>
      <c r="F21" s="50"/>
      <c r="G21" s="50"/>
      <c r="H21" s="50"/>
    </row>
  </sheetData>
  <mergeCells count="1">
    <mergeCell ref="B21:C2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H30年度予算</vt:lpstr>
      <vt:lpstr>H31年度予算</vt:lpstr>
      <vt:lpstr>R2年度予算</vt:lpstr>
      <vt:lpstr>R3年度予算</vt:lpstr>
      <vt:lpstr>Sheet1</vt:lpstr>
      <vt:lpstr>H30年度予算!Print_Area</vt:lpstr>
      <vt:lpstr>H31年度予算!Print_Area</vt:lpstr>
      <vt:lpstr>'R2年度予算'!Print_Area</vt:lpstr>
      <vt:lpstr>'R3年度予算'!Print_Area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浜木　保治</cp:lastModifiedBy>
  <cp:lastPrinted>2021-02-10T02:32:32Z</cp:lastPrinted>
  <dcterms:created xsi:type="dcterms:W3CDTF">2013-12-09T01:55:07Z</dcterms:created>
  <dcterms:modified xsi:type="dcterms:W3CDTF">2021-02-12T02:55:40Z</dcterms:modified>
</cp:coreProperties>
</file>