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1企画担当\庶務\2022年\20220926【依頼】ホームページへのオープンデータ掲載作業依頼について\掲載データ保管庫\"/>
    </mc:Choice>
  </mc:AlternateContent>
  <bookViews>
    <workbookView xWindow="-120" yWindow="-120" windowWidth="29040" windowHeight="15840"/>
  </bookViews>
  <sheets>
    <sheet name="Sheet1" sheetId="2" r:id="rId1"/>
  </sheets>
  <definedNames>
    <definedName name="_xlnm.Print_Area" localSheetId="0">Sheet1!$A$1:$P$124</definedName>
    <definedName name="_xlnm.Print_Titles" localSheetId="0">Sheet1!$1:$2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2" l="1"/>
  <c r="H9" i="2"/>
  <c r="H64" i="2"/>
  <c r="H44" i="2" l="1"/>
  <c r="H105" i="2" l="1"/>
  <c r="H110" i="2" l="1"/>
  <c r="H115" i="2"/>
  <c r="H19" i="2"/>
  <c r="H18" i="2"/>
  <c r="H65" i="2" l="1"/>
  <c r="H80" i="2" l="1"/>
  <c r="H75" i="2"/>
  <c r="H70" i="2"/>
  <c r="H49" i="2" l="1"/>
  <c r="H59" i="2" l="1"/>
  <c r="H39" i="2"/>
  <c r="H34" i="2"/>
  <c r="H29" i="2"/>
  <c r="H24" i="2"/>
  <c r="H85" i="2" l="1"/>
  <c r="H84" i="2"/>
  <c r="H90" i="2" l="1"/>
  <c r="H14" i="2" l="1"/>
  <c r="H100" i="2" l="1"/>
  <c r="H95" i="2"/>
  <c r="H4" i="2"/>
  <c r="H56" i="2" l="1"/>
  <c r="H55" i="2"/>
  <c r="H54" i="2"/>
  <c r="H53" i="2"/>
  <c r="H57" i="2"/>
  <c r="H104" i="2" l="1"/>
  <c r="H99" i="2" l="1"/>
  <c r="H94" i="2"/>
  <c r="H43" i="2"/>
  <c r="H38" i="2"/>
  <c r="H33" i="2"/>
  <c r="H23" i="2"/>
  <c r="H13" i="2"/>
  <c r="H8" i="2"/>
  <c r="H114" i="2" l="1"/>
  <c r="H109" i="2" l="1"/>
  <c r="H89" i="2"/>
  <c r="H79" i="2"/>
  <c r="H74" i="2" l="1"/>
  <c r="H69" i="2"/>
  <c r="H58" i="2"/>
  <c r="H48" i="2"/>
  <c r="H28" i="2"/>
  <c r="H3" i="2"/>
</calcChain>
</file>

<file path=xl/sharedStrings.xml><?xml version="1.0" encoding="utf-8"?>
<sst xmlns="http://schemas.openxmlformats.org/spreadsheetml/2006/main" count="349" uniqueCount="178">
  <si>
    <t>釧路市</t>
    <rPh sb="0" eb="3">
      <t>クシロシ</t>
    </rPh>
    <phoneticPr fontId="1"/>
  </si>
  <si>
    <t>釧路町</t>
    <rPh sb="0" eb="2">
      <t>クシロ</t>
    </rPh>
    <rPh sb="2" eb="3">
      <t>チョウ</t>
    </rPh>
    <phoneticPr fontId="1"/>
  </si>
  <si>
    <t>厚岸町</t>
    <rPh sb="0" eb="3">
      <t>アッケシチョウ</t>
    </rPh>
    <phoneticPr fontId="1"/>
  </si>
  <si>
    <t>浜中町</t>
    <rPh sb="0" eb="2">
      <t>ハマナカ</t>
    </rPh>
    <rPh sb="2" eb="3">
      <t>チョウ</t>
    </rPh>
    <phoneticPr fontId="1"/>
  </si>
  <si>
    <t>標茶町</t>
    <rPh sb="0" eb="3">
      <t>シベチャチョウ</t>
    </rPh>
    <phoneticPr fontId="1"/>
  </si>
  <si>
    <t>弟子屈町</t>
    <rPh sb="0" eb="4">
      <t>テシカガチョウ</t>
    </rPh>
    <phoneticPr fontId="1"/>
  </si>
  <si>
    <t>鶴居村</t>
    <rPh sb="0" eb="3">
      <t>ツルイムラ</t>
    </rPh>
    <phoneticPr fontId="1"/>
  </si>
  <si>
    <t>白糠町</t>
    <rPh sb="0" eb="3">
      <t>シラヌカチョウ</t>
    </rPh>
    <phoneticPr fontId="1"/>
  </si>
  <si>
    <t>学校適応指導教室　授業数（回）</t>
    <rPh sb="0" eb="2">
      <t>ガッコウ</t>
    </rPh>
    <rPh sb="2" eb="4">
      <t>テキオウ</t>
    </rPh>
    <rPh sb="4" eb="6">
      <t>シドウ</t>
    </rPh>
    <rPh sb="6" eb="8">
      <t>キョウシツ</t>
    </rPh>
    <rPh sb="9" eb="11">
      <t>ジュギョウ</t>
    </rPh>
    <rPh sb="11" eb="12">
      <t>スウ</t>
    </rPh>
    <rPh sb="13" eb="14">
      <t>カイ</t>
    </rPh>
    <phoneticPr fontId="1"/>
  </si>
  <si>
    <t>観光客入込数（千人）</t>
    <rPh sb="0" eb="3">
      <t>カンコウキャク</t>
    </rPh>
    <rPh sb="3" eb="5">
      <t>イリコミ</t>
    </rPh>
    <rPh sb="5" eb="6">
      <t>スウ</t>
    </rPh>
    <rPh sb="7" eb="8">
      <t>セン</t>
    </rPh>
    <rPh sb="8" eb="9">
      <t>ニン</t>
    </rPh>
    <phoneticPr fontId="1"/>
  </si>
  <si>
    <t>製造品出荷額（万円）</t>
    <rPh sb="0" eb="2">
      <t>セイゾウ</t>
    </rPh>
    <rPh sb="3" eb="5">
      <t>シュッカ</t>
    </rPh>
    <rPh sb="5" eb="6">
      <t>ガク</t>
    </rPh>
    <rPh sb="7" eb="9">
      <t>マンエン</t>
    </rPh>
    <phoneticPr fontId="1"/>
  </si>
  <si>
    <t>企業誘致・立地相談件数（件）</t>
    <rPh sb="0" eb="2">
      <t>キギョウ</t>
    </rPh>
    <rPh sb="2" eb="4">
      <t>ユウチ</t>
    </rPh>
    <rPh sb="5" eb="7">
      <t>リッチ</t>
    </rPh>
    <rPh sb="7" eb="9">
      <t>ソウダン</t>
    </rPh>
    <rPh sb="9" eb="11">
      <t>ケンスウ</t>
    </rPh>
    <rPh sb="12" eb="13">
      <t>ケン</t>
    </rPh>
    <phoneticPr fontId="1"/>
  </si>
  <si>
    <t>企業誘致・企業訪問件数（件）</t>
    <rPh sb="0" eb="2">
      <t>キギョウ</t>
    </rPh>
    <rPh sb="2" eb="4">
      <t>ユウチ</t>
    </rPh>
    <rPh sb="5" eb="7">
      <t>キギョウ</t>
    </rPh>
    <rPh sb="7" eb="9">
      <t>ホウモン</t>
    </rPh>
    <rPh sb="9" eb="11">
      <t>ケンスウ</t>
    </rPh>
    <rPh sb="12" eb="13">
      <t>ケン</t>
    </rPh>
    <phoneticPr fontId="1"/>
  </si>
  <si>
    <t>長期滞在者数（人）</t>
    <rPh sb="0" eb="2">
      <t>チョウキ</t>
    </rPh>
    <rPh sb="2" eb="4">
      <t>タイザイ</t>
    </rPh>
    <rPh sb="4" eb="5">
      <t>シャ</t>
    </rPh>
    <rPh sb="5" eb="6">
      <t>スウ</t>
    </rPh>
    <rPh sb="7" eb="8">
      <t>ニン</t>
    </rPh>
    <phoneticPr fontId="1"/>
  </si>
  <si>
    <t>職員課</t>
    <rPh sb="0" eb="3">
      <t>ショクインカ</t>
    </rPh>
    <phoneticPr fontId="1"/>
  </si>
  <si>
    <t>市民協働推進課</t>
    <rPh sb="0" eb="2">
      <t>シミン</t>
    </rPh>
    <rPh sb="2" eb="4">
      <t>キョウドウ</t>
    </rPh>
    <rPh sb="4" eb="7">
      <t>スイシンカ</t>
    </rPh>
    <phoneticPr fontId="1"/>
  </si>
  <si>
    <t>市民生活課</t>
    <rPh sb="0" eb="2">
      <t>シミン</t>
    </rPh>
    <rPh sb="2" eb="4">
      <t>セイカツ</t>
    </rPh>
    <rPh sb="4" eb="5">
      <t>カ</t>
    </rPh>
    <phoneticPr fontId="1"/>
  </si>
  <si>
    <t>産業推進室</t>
    <rPh sb="0" eb="2">
      <t>サンギョウ</t>
    </rPh>
    <rPh sb="2" eb="4">
      <t>スイシン</t>
    </rPh>
    <rPh sb="4" eb="5">
      <t>シツ</t>
    </rPh>
    <phoneticPr fontId="1"/>
  </si>
  <si>
    <t>観光振興室</t>
    <rPh sb="0" eb="2">
      <t>カンコウ</t>
    </rPh>
    <rPh sb="2" eb="4">
      <t>シンコウ</t>
    </rPh>
    <rPh sb="4" eb="5">
      <t>シツ</t>
    </rPh>
    <phoneticPr fontId="1"/>
  </si>
  <si>
    <t>夜間救急センターの圏域町村の利用割合（％）</t>
    <rPh sb="9" eb="11">
      <t>ケンイキ</t>
    </rPh>
    <phoneticPr fontId="1"/>
  </si>
  <si>
    <t>子育て支援拠点センターの圏域町村の
利用割合（％）</t>
    <rPh sb="12" eb="14">
      <t>ケンイキ</t>
    </rPh>
    <phoneticPr fontId="1"/>
  </si>
  <si>
    <t>健康推進課</t>
    <rPh sb="0" eb="2">
      <t>ケンコウ</t>
    </rPh>
    <rPh sb="2" eb="4">
      <t>スイシン</t>
    </rPh>
    <rPh sb="4" eb="5">
      <t>カ</t>
    </rPh>
    <phoneticPr fontId="1"/>
  </si>
  <si>
    <t>教育支援課</t>
    <rPh sb="0" eb="2">
      <t>キョウイク</t>
    </rPh>
    <rPh sb="2" eb="4">
      <t>シエン</t>
    </rPh>
    <rPh sb="4" eb="5">
      <t>カ</t>
    </rPh>
    <phoneticPr fontId="1"/>
  </si>
  <si>
    <t>スポーツ課</t>
    <rPh sb="4" eb="5">
      <t>カ</t>
    </rPh>
    <phoneticPr fontId="1"/>
  </si>
  <si>
    <t>環境保全課
自然保護担当</t>
    <rPh sb="0" eb="2">
      <t>カンキョウ</t>
    </rPh>
    <rPh sb="2" eb="4">
      <t>ホゼン</t>
    </rPh>
    <rPh sb="4" eb="5">
      <t>カ</t>
    </rPh>
    <rPh sb="6" eb="8">
      <t>シゼン</t>
    </rPh>
    <rPh sb="8" eb="10">
      <t>ホゴ</t>
    </rPh>
    <rPh sb="10" eb="12">
      <t>タントウ</t>
    </rPh>
    <phoneticPr fontId="1"/>
  </si>
  <si>
    <t>都市経営課
企画担当</t>
    <rPh sb="0" eb="2">
      <t>トシ</t>
    </rPh>
    <rPh sb="2" eb="4">
      <t>ケイエイ</t>
    </rPh>
    <rPh sb="4" eb="5">
      <t>カ</t>
    </rPh>
    <rPh sb="6" eb="8">
      <t>キカク</t>
    </rPh>
    <rPh sb="8" eb="10">
      <t>タントウ</t>
    </rPh>
    <phoneticPr fontId="1"/>
  </si>
  <si>
    <t>道路河川課
建設担当</t>
    <rPh sb="0" eb="2">
      <t>ドウロ</t>
    </rPh>
    <rPh sb="2" eb="4">
      <t>カセン</t>
    </rPh>
    <rPh sb="4" eb="5">
      <t>カ</t>
    </rPh>
    <rPh sb="6" eb="8">
      <t>ケンセツ</t>
    </rPh>
    <rPh sb="8" eb="10">
      <t>タントウ</t>
    </rPh>
    <phoneticPr fontId="1"/>
  </si>
  <si>
    <t>浜中町への医師派遣（回）</t>
    <rPh sb="0" eb="3">
      <t>ハマナカチョウ</t>
    </rPh>
    <rPh sb="5" eb="7">
      <t>イシ</t>
    </rPh>
    <rPh sb="7" eb="9">
      <t>ハケン</t>
    </rPh>
    <rPh sb="10" eb="11">
      <t>カイ</t>
    </rPh>
    <phoneticPr fontId="1"/>
  </si>
  <si>
    <t>年度</t>
    <rPh sb="0" eb="2">
      <t>ネンド</t>
    </rPh>
    <phoneticPr fontId="1"/>
  </si>
  <si>
    <t>項　目</t>
    <rPh sb="0" eb="1">
      <t>コウ</t>
    </rPh>
    <rPh sb="2" eb="3">
      <t>メ</t>
    </rPh>
    <phoneticPr fontId="1"/>
  </si>
  <si>
    <t>学校適応指導教室の圏域町村の
指導件数割合（％）</t>
    <rPh sb="0" eb="2">
      <t>ガッコウ</t>
    </rPh>
    <rPh sb="2" eb="4">
      <t>テキオウ</t>
    </rPh>
    <rPh sb="4" eb="6">
      <t>シドウ</t>
    </rPh>
    <rPh sb="6" eb="8">
      <t>キョウシツ</t>
    </rPh>
    <rPh sb="9" eb="11">
      <t>ケンイキ</t>
    </rPh>
    <rPh sb="11" eb="13">
      <t>チョウソン</t>
    </rPh>
    <rPh sb="15" eb="17">
      <t>シドウ</t>
    </rPh>
    <rPh sb="17" eb="19">
      <t>ケンスウ</t>
    </rPh>
    <rPh sb="19" eb="21">
      <t>ワリアイ</t>
    </rPh>
    <phoneticPr fontId="1"/>
  </si>
  <si>
    <t>(1)ア</t>
    <phoneticPr fontId="1"/>
  </si>
  <si>
    <t>(1)ア①</t>
    <phoneticPr fontId="1"/>
  </si>
  <si>
    <t>政策分野・施策</t>
    <rPh sb="0" eb="2">
      <t>セイサク</t>
    </rPh>
    <rPh sb="2" eb="4">
      <t>ブンヤ</t>
    </rPh>
    <rPh sb="5" eb="7">
      <t>シサク</t>
    </rPh>
    <phoneticPr fontId="1"/>
  </si>
  <si>
    <t>二次・三次救急医療体制の充実により、
圏域での安心した暮らしを守る</t>
    <rPh sb="0" eb="1">
      <t>ニ</t>
    </rPh>
    <rPh sb="1" eb="2">
      <t>ジ</t>
    </rPh>
    <rPh sb="3" eb="4">
      <t>サン</t>
    </rPh>
    <rPh sb="4" eb="5">
      <t>ジ</t>
    </rPh>
    <rPh sb="5" eb="7">
      <t>キュウキュウ</t>
    </rPh>
    <rPh sb="7" eb="9">
      <t>イリョウ</t>
    </rPh>
    <rPh sb="9" eb="11">
      <t>タイセイ</t>
    </rPh>
    <rPh sb="12" eb="14">
      <t>ジュウジツ</t>
    </rPh>
    <rPh sb="19" eb="21">
      <t>ケンイキ</t>
    </rPh>
    <rPh sb="23" eb="25">
      <t>アンシン</t>
    </rPh>
    <rPh sb="27" eb="28">
      <t>ク</t>
    </rPh>
    <rPh sb="31" eb="32">
      <t>マモ</t>
    </rPh>
    <phoneticPr fontId="1"/>
  </si>
  <si>
    <t>スポーツ施設圏域自治体の相互利用件数（件）</t>
    <rPh sb="6" eb="8">
      <t>ケンイキ</t>
    </rPh>
    <rPh sb="8" eb="11">
      <t>ジチタイ</t>
    </rPh>
    <rPh sb="12" eb="14">
      <t>ソウゴ</t>
    </rPh>
    <rPh sb="14" eb="16">
      <t>リヨウ</t>
    </rPh>
    <rPh sb="19" eb="20">
      <t>ケン</t>
    </rPh>
    <phoneticPr fontId="1"/>
  </si>
  <si>
    <t>スポーツ大会の誘致件数（件）</t>
    <rPh sb="4" eb="6">
      <t>タイカイ</t>
    </rPh>
    <rPh sb="7" eb="9">
      <t>ユウチ</t>
    </rPh>
    <rPh sb="9" eb="11">
      <t>ケンスウ</t>
    </rPh>
    <rPh sb="12" eb="13">
      <t>ケン</t>
    </rPh>
    <phoneticPr fontId="1"/>
  </si>
  <si>
    <t>スポーツ教室等の開催件数（件）</t>
    <rPh sb="4" eb="6">
      <t>キョウシツ</t>
    </rPh>
    <rPh sb="6" eb="7">
      <t>トウ</t>
    </rPh>
    <rPh sb="8" eb="10">
      <t>カイサイ</t>
    </rPh>
    <rPh sb="10" eb="12">
      <t>ケンスウ</t>
    </rPh>
    <rPh sb="13" eb="14">
      <t>ケン</t>
    </rPh>
    <phoneticPr fontId="1"/>
  </si>
  <si>
    <t>スポーツ教室等の参加人数（人）</t>
    <rPh sb="4" eb="6">
      <t>キョウシツ</t>
    </rPh>
    <rPh sb="6" eb="7">
      <t>トウ</t>
    </rPh>
    <rPh sb="8" eb="10">
      <t>サンカ</t>
    </rPh>
    <rPh sb="10" eb="12">
      <t>ニンズウ</t>
    </rPh>
    <rPh sb="13" eb="14">
      <t>ニン</t>
    </rPh>
    <phoneticPr fontId="1"/>
  </si>
  <si>
    <t>物産展・商談会開催・参加件数（件）</t>
    <rPh sb="0" eb="3">
      <t>ブッサンテン</t>
    </rPh>
    <rPh sb="4" eb="7">
      <t>ショウダンカイ</t>
    </rPh>
    <rPh sb="7" eb="9">
      <t>カイサイ</t>
    </rPh>
    <rPh sb="10" eb="12">
      <t>サンカ</t>
    </rPh>
    <rPh sb="12" eb="14">
      <t>ケンスウ</t>
    </rPh>
    <rPh sb="15" eb="16">
      <t>ケン</t>
    </rPh>
    <phoneticPr fontId="1"/>
  </si>
  <si>
    <t>消費生活センターの圏域町村の利用割合（％）</t>
    <rPh sb="0" eb="2">
      <t>ショウヒ</t>
    </rPh>
    <rPh sb="2" eb="4">
      <t>セイカツ</t>
    </rPh>
    <rPh sb="9" eb="11">
      <t>ケンイキ</t>
    </rPh>
    <rPh sb="11" eb="13">
      <t>チョウソン</t>
    </rPh>
    <rPh sb="14" eb="16">
      <t>リヨウ</t>
    </rPh>
    <rPh sb="16" eb="18">
      <t>ワリアイ</t>
    </rPh>
    <phoneticPr fontId="1"/>
  </si>
  <si>
    <t>セミナー開催件数（回）</t>
    <rPh sb="4" eb="6">
      <t>カイサイ</t>
    </rPh>
    <rPh sb="6" eb="8">
      <t>ケンスウ</t>
    </rPh>
    <rPh sb="9" eb="10">
      <t>カイ</t>
    </rPh>
    <phoneticPr fontId="1"/>
  </si>
  <si>
    <t>セミナー参加割合（％）</t>
    <rPh sb="4" eb="6">
      <t>サンカ</t>
    </rPh>
    <rPh sb="6" eb="8">
      <t>ワリアイ</t>
    </rPh>
    <phoneticPr fontId="1"/>
  </si>
  <si>
    <t>まちづくり研修参加人数
他町村の参加割合（％）</t>
    <rPh sb="7" eb="9">
      <t>サンカ</t>
    </rPh>
    <rPh sb="9" eb="11">
      <t>ニンズウ</t>
    </rPh>
    <rPh sb="12" eb="13">
      <t>ホカ</t>
    </rPh>
    <rPh sb="13" eb="15">
      <t>チョウソン</t>
    </rPh>
    <rPh sb="16" eb="18">
      <t>サンカ</t>
    </rPh>
    <rPh sb="18" eb="20">
      <t>ワリアイ</t>
    </rPh>
    <phoneticPr fontId="1"/>
  </si>
  <si>
    <t>担当課</t>
    <rPh sb="0" eb="3">
      <t>タントウカ</t>
    </rPh>
    <phoneticPr fontId="1"/>
  </si>
  <si>
    <r>
      <t xml:space="preserve">各担当課
</t>
    </r>
    <r>
      <rPr>
        <sz val="12"/>
        <color rgb="FFFF0000"/>
        <rFont val="HG丸ｺﾞｼｯｸM-PRO"/>
        <family val="3"/>
        <charset val="128"/>
      </rPr>
      <t>様式２－２
参照</t>
    </r>
    <rPh sb="0" eb="1">
      <t>カク</t>
    </rPh>
    <rPh sb="1" eb="3">
      <t>タントウ</t>
    </rPh>
    <rPh sb="3" eb="4">
      <t>カ</t>
    </rPh>
    <rPh sb="6" eb="8">
      <t>ヨウシキ</t>
    </rPh>
    <rPh sb="12" eb="14">
      <t>サンショウ</t>
    </rPh>
    <phoneticPr fontId="1"/>
  </si>
  <si>
    <t>病院総務課
総務担当</t>
    <rPh sb="0" eb="2">
      <t>ビョウイン</t>
    </rPh>
    <rPh sb="2" eb="4">
      <t>ソウム</t>
    </rPh>
    <rPh sb="4" eb="5">
      <t>カ</t>
    </rPh>
    <rPh sb="6" eb="8">
      <t>ソウム</t>
    </rPh>
    <rPh sb="8" eb="10">
      <t>タントウ</t>
    </rPh>
    <phoneticPr fontId="1"/>
  </si>
  <si>
    <t>こども育成課
保育担当</t>
    <rPh sb="3" eb="5">
      <t>イクセイ</t>
    </rPh>
    <rPh sb="5" eb="6">
      <t>カ</t>
    </rPh>
    <rPh sb="7" eb="9">
      <t>ホイク</t>
    </rPh>
    <rPh sb="9" eb="11">
      <t>タントウ</t>
    </rPh>
    <phoneticPr fontId="1"/>
  </si>
  <si>
    <t>基本目標・KPI</t>
    <rPh sb="0" eb="2">
      <t>キホン</t>
    </rPh>
    <rPh sb="2" eb="4">
      <t>モクヒョウ</t>
    </rPh>
    <phoneticPr fontId="1"/>
  </si>
  <si>
    <t>現状値（当初）</t>
    <rPh sb="0" eb="2">
      <t>ゲンジョウ</t>
    </rPh>
    <rPh sb="2" eb="3">
      <t>アタイ</t>
    </rPh>
    <rPh sb="4" eb="6">
      <t>トウショ</t>
    </rPh>
    <phoneticPr fontId="1"/>
  </si>
  <si>
    <t>年度ごと、市町村ごとの実績</t>
    <rPh sb="0" eb="2">
      <t>ネンド</t>
    </rPh>
    <rPh sb="5" eb="8">
      <t>シチョウソン</t>
    </rPh>
    <rPh sb="11" eb="12">
      <t>ジツ</t>
    </rPh>
    <rPh sb="12" eb="13">
      <t>イサオ</t>
    </rPh>
    <phoneticPr fontId="1"/>
  </si>
  <si>
    <t>環境保全に関する各種研修事業の
実施回数（回）</t>
    <rPh sb="0" eb="2">
      <t>カンキョウ</t>
    </rPh>
    <rPh sb="2" eb="4">
      <t>ホゼン</t>
    </rPh>
    <rPh sb="5" eb="6">
      <t>カン</t>
    </rPh>
    <rPh sb="8" eb="10">
      <t>カクシュ</t>
    </rPh>
    <rPh sb="10" eb="12">
      <t>ケンシュウ</t>
    </rPh>
    <rPh sb="12" eb="14">
      <t>ジギョウ</t>
    </rPh>
    <rPh sb="16" eb="18">
      <t>ジッシ</t>
    </rPh>
    <rPh sb="18" eb="20">
      <t>カイスウ</t>
    </rPh>
    <rPh sb="21" eb="22">
      <t>カイ</t>
    </rPh>
    <phoneticPr fontId="1"/>
  </si>
  <si>
    <t>住民の足の確保の為、
利便性向上・利用促進に向けた
公共交通網の形成</t>
    <rPh sb="0" eb="2">
      <t>ジュウミン</t>
    </rPh>
    <rPh sb="3" eb="4">
      <t>アシ</t>
    </rPh>
    <rPh sb="5" eb="7">
      <t>カクホ</t>
    </rPh>
    <rPh sb="8" eb="9">
      <t>タメ</t>
    </rPh>
    <rPh sb="11" eb="14">
      <t>リベンセイ</t>
    </rPh>
    <rPh sb="14" eb="16">
      <t>コウジョウ</t>
    </rPh>
    <rPh sb="17" eb="19">
      <t>リヨウ</t>
    </rPh>
    <rPh sb="19" eb="21">
      <t>ソクシン</t>
    </rPh>
    <rPh sb="22" eb="23">
      <t>ム</t>
    </rPh>
    <rPh sb="26" eb="28">
      <t>コウキョウ</t>
    </rPh>
    <rPh sb="28" eb="30">
      <t>コウツウ</t>
    </rPh>
    <rPh sb="30" eb="31">
      <t>アミ</t>
    </rPh>
    <rPh sb="32" eb="34">
      <t>ケイセイ</t>
    </rPh>
    <phoneticPr fontId="1"/>
  </si>
  <si>
    <t>圏域全体</t>
    <rPh sb="0" eb="2">
      <t>ケンイキ</t>
    </rPh>
    <rPh sb="2" eb="4">
      <t>ゼンタイ</t>
    </rPh>
    <phoneticPr fontId="1"/>
  </si>
  <si>
    <t>Ｒ１</t>
  </si>
  <si>
    <t>①</t>
    <phoneticPr fontId="1"/>
  </si>
  <si>
    <t>(1)ア</t>
    <phoneticPr fontId="1"/>
  </si>
  <si>
    <t>Ｈ２８</t>
    <phoneticPr fontId="1"/>
  </si>
  <si>
    <t>②</t>
    <phoneticPr fontId="1"/>
  </si>
  <si>
    <t>Ｈ２９</t>
    <phoneticPr fontId="1"/>
  </si>
  <si>
    <t>-</t>
    <phoneticPr fontId="1"/>
  </si>
  <si>
    <t>③</t>
    <phoneticPr fontId="1"/>
  </si>
  <si>
    <t>(1)ア①</t>
    <phoneticPr fontId="1"/>
  </si>
  <si>
    <t>④</t>
    <phoneticPr fontId="1"/>
  </si>
  <si>
    <t>(1)イ</t>
    <phoneticPr fontId="1"/>
  </si>
  <si>
    <t>(1)イ①</t>
    <phoneticPr fontId="1"/>
  </si>
  <si>
    <t>⑤</t>
    <phoneticPr fontId="1"/>
  </si>
  <si>
    <t>(1)ウ</t>
    <phoneticPr fontId="1"/>
  </si>
  <si>
    <t>⑥</t>
    <phoneticPr fontId="1"/>
  </si>
  <si>
    <t>(1)ウ①</t>
    <phoneticPr fontId="1"/>
  </si>
  <si>
    <t>Ｈ３０</t>
    <phoneticPr fontId="1"/>
  </si>
  <si>
    <t>⑦</t>
    <phoneticPr fontId="1"/>
  </si>
  <si>
    <t>(1)ウ</t>
    <phoneticPr fontId="1"/>
  </si>
  <si>
    <t>(1)ウ②</t>
    <phoneticPr fontId="1"/>
  </si>
  <si>
    <t>⑧</t>
    <phoneticPr fontId="1"/>
  </si>
  <si>
    <t>(1)ウ③</t>
    <phoneticPr fontId="1"/>
  </si>
  <si>
    <t>⑨</t>
    <phoneticPr fontId="1"/>
  </si>
  <si>
    <t>(1)ウ④</t>
    <phoneticPr fontId="1"/>
  </si>
  <si>
    <t>⑩</t>
    <phoneticPr fontId="1"/>
  </si>
  <si>
    <t>(1)ウ④</t>
    <phoneticPr fontId="1"/>
  </si>
  <si>
    <t>⑪</t>
    <phoneticPr fontId="1"/>
  </si>
  <si>
    <t>(1)エ</t>
    <phoneticPr fontId="1"/>
  </si>
  <si>
    <t>⑫</t>
    <phoneticPr fontId="1"/>
  </si>
  <si>
    <t>(1)エ③</t>
    <phoneticPr fontId="1"/>
  </si>
  <si>
    <t>⑬</t>
    <phoneticPr fontId="1"/>
  </si>
  <si>
    <t>(2)ウ</t>
    <phoneticPr fontId="1"/>
  </si>
  <si>
    <t>(1)エ①
(2)ウ①</t>
    <phoneticPr fontId="1"/>
  </si>
  <si>
    <t>⑭</t>
    <phoneticPr fontId="1"/>
  </si>
  <si>
    <t>(1)エ②</t>
    <phoneticPr fontId="1"/>
  </si>
  <si>
    <t>⑮</t>
    <phoneticPr fontId="1"/>
  </si>
  <si>
    <t>⑯</t>
    <phoneticPr fontId="1"/>
  </si>
  <si>
    <t>(1)オ</t>
    <phoneticPr fontId="1"/>
  </si>
  <si>
    <t>(1)オ①</t>
    <phoneticPr fontId="1"/>
  </si>
  <si>
    <t>⑰</t>
    <phoneticPr fontId="1"/>
  </si>
  <si>
    <t>(1)オ②</t>
    <phoneticPr fontId="1"/>
  </si>
  <si>
    <t>⑱</t>
    <phoneticPr fontId="1"/>
  </si>
  <si>
    <t>(1)オ③</t>
    <phoneticPr fontId="1"/>
  </si>
  <si>
    <t>⑲</t>
    <phoneticPr fontId="1"/>
  </si>
  <si>
    <t>(2)ア</t>
    <phoneticPr fontId="1"/>
  </si>
  <si>
    <t>(2)ア①</t>
    <phoneticPr fontId="1"/>
  </si>
  <si>
    <t>⑳</t>
    <phoneticPr fontId="1"/>
  </si>
  <si>
    <t>(2)イ</t>
    <phoneticPr fontId="1"/>
  </si>
  <si>
    <t>(2)イ①</t>
    <phoneticPr fontId="1"/>
  </si>
  <si>
    <t>㉑</t>
    <phoneticPr fontId="1"/>
  </si>
  <si>
    <t>(2)エ</t>
    <phoneticPr fontId="1"/>
  </si>
  <si>
    <t>(2)エ①</t>
    <phoneticPr fontId="1"/>
  </si>
  <si>
    <t>㉒</t>
    <phoneticPr fontId="1"/>
  </si>
  <si>
    <t>(3)ア</t>
    <phoneticPr fontId="1"/>
  </si>
  <si>
    <t>(3)ア①</t>
    <phoneticPr fontId="1"/>
  </si>
  <si>
    <t>㉓</t>
    <phoneticPr fontId="1"/>
  </si>
  <si>
    <t>㉔</t>
    <phoneticPr fontId="1"/>
  </si>
  <si>
    <t>(3)イ</t>
    <phoneticPr fontId="1"/>
  </si>
  <si>
    <t>(3)イ①</t>
    <phoneticPr fontId="1"/>
  </si>
  <si>
    <t>し尿処理及び浄化槽汚泥等の排出量</t>
    <rPh sb="1" eb="2">
      <t>ニョウ</t>
    </rPh>
    <rPh sb="2" eb="4">
      <t>ショリ</t>
    </rPh>
    <rPh sb="4" eb="5">
      <t>オヨ</t>
    </rPh>
    <rPh sb="6" eb="9">
      <t>ジョウカソウ</t>
    </rPh>
    <rPh sb="9" eb="11">
      <t>オデイ</t>
    </rPh>
    <rPh sb="11" eb="12">
      <t>トウ</t>
    </rPh>
    <rPh sb="13" eb="15">
      <t>ハイシュツ</t>
    </rPh>
    <rPh sb="15" eb="16">
      <t>リョウ</t>
    </rPh>
    <phoneticPr fontId="1"/>
  </si>
  <si>
    <t>環境保全課
環境衛生担当</t>
    <rPh sb="0" eb="2">
      <t>カンキョウ</t>
    </rPh>
    <rPh sb="2" eb="4">
      <t>ホゼン</t>
    </rPh>
    <rPh sb="4" eb="5">
      <t>カ</t>
    </rPh>
    <rPh sb="6" eb="8">
      <t>カンキョウ</t>
    </rPh>
    <rPh sb="8" eb="10">
      <t>エイセイ</t>
    </rPh>
    <rPh sb="10" eb="12">
      <t>タントウ</t>
    </rPh>
    <phoneticPr fontId="1"/>
  </si>
  <si>
    <t>現状程度を維持（Ｒ６年度）</t>
    <rPh sb="0" eb="2">
      <t>ゲンジョウ</t>
    </rPh>
    <rPh sb="2" eb="4">
      <t>テイド</t>
    </rPh>
    <rPh sb="5" eb="7">
      <t>イジ</t>
    </rPh>
    <rPh sb="10" eb="12">
      <t>ネンド</t>
    </rPh>
    <phoneticPr fontId="1"/>
  </si>
  <si>
    <t>広域救急医療体制の確保、維持（Ｒ６年度）</t>
    <rPh sb="0" eb="2">
      <t>コウイキ</t>
    </rPh>
    <rPh sb="2" eb="4">
      <t>キュウキュウ</t>
    </rPh>
    <rPh sb="4" eb="6">
      <t>イリョウ</t>
    </rPh>
    <rPh sb="6" eb="8">
      <t>タイセイ</t>
    </rPh>
    <rPh sb="9" eb="11">
      <t>カクホ</t>
    </rPh>
    <rPh sb="12" eb="14">
      <t>イジ</t>
    </rPh>
    <rPh sb="17" eb="19">
      <t>ネンド</t>
    </rPh>
    <phoneticPr fontId="1"/>
  </si>
  <si>
    <t>６回程度（Ｒ６年度）</t>
    <rPh sb="1" eb="2">
      <t>カイ</t>
    </rPh>
    <rPh sb="2" eb="4">
      <t>テイド</t>
    </rPh>
    <rPh sb="7" eb="9">
      <t>ネンド</t>
    </rPh>
    <phoneticPr fontId="1"/>
  </si>
  <si>
    <t>現状程度を維持（Ｒ６年度）</t>
    <rPh sb="0" eb="2">
      <t>ゲンジョウ</t>
    </rPh>
    <rPh sb="2" eb="4">
      <t>テイド</t>
    </rPh>
    <rPh sb="5" eb="7">
      <t>イジ</t>
    </rPh>
    <phoneticPr fontId="1"/>
  </si>
  <si>
    <t>900回（Ｒ６年度）</t>
    <rPh sb="3" eb="4">
      <t>カイ</t>
    </rPh>
    <rPh sb="7" eb="9">
      <t>ネンド</t>
    </rPh>
    <phoneticPr fontId="1"/>
  </si>
  <si>
    <t>146万件（Ｒ６年度）</t>
    <rPh sb="3" eb="5">
      <t>マンケン</t>
    </rPh>
    <rPh sb="8" eb="10">
      <t>ネンド</t>
    </rPh>
    <phoneticPr fontId="1"/>
  </si>
  <si>
    <t>84件（Ｒ６年度）</t>
    <rPh sb="2" eb="3">
      <t>ケン</t>
    </rPh>
    <rPh sb="6" eb="8">
      <t>ネンド</t>
    </rPh>
    <phoneticPr fontId="1"/>
  </si>
  <si>
    <t>351件（Ｒ６年度）</t>
    <rPh sb="3" eb="4">
      <t>ケン</t>
    </rPh>
    <rPh sb="7" eb="9">
      <t>ネンド</t>
    </rPh>
    <phoneticPr fontId="1"/>
  </si>
  <si>
    <t>3,904億円（Ｒ６年度）</t>
    <rPh sb="5" eb="7">
      <t>オクエン</t>
    </rPh>
    <rPh sb="10" eb="12">
      <t>ネンド</t>
    </rPh>
    <phoneticPr fontId="1"/>
  </si>
  <si>
    <t>974万人（Ｒ６年度）</t>
    <rPh sb="3" eb="5">
      <t>マンニン</t>
    </rPh>
    <rPh sb="8" eb="10">
      <t>ネンド</t>
    </rPh>
    <phoneticPr fontId="1"/>
  </si>
  <si>
    <t>246件（Ｒ６年度）</t>
    <rPh sb="3" eb="4">
      <t>ケン</t>
    </rPh>
    <rPh sb="7" eb="9">
      <t>ネンド</t>
    </rPh>
    <phoneticPr fontId="1"/>
  </si>
  <si>
    <t>19件（Ｒ６年度）</t>
    <rPh sb="2" eb="3">
      <t>ケン</t>
    </rPh>
    <rPh sb="6" eb="8">
      <t>ネンド</t>
    </rPh>
    <phoneticPr fontId="1"/>
  </si>
  <si>
    <t>17件（Ｒ６年度）</t>
    <rPh sb="2" eb="3">
      <t>ケン</t>
    </rPh>
    <rPh sb="6" eb="8">
      <t>ネンド</t>
    </rPh>
    <phoneticPr fontId="1"/>
  </si>
  <si>
    <t>19,982.0キロリットル（Ｒ６年度）</t>
    <rPh sb="17" eb="19">
      <t>ネンド</t>
    </rPh>
    <phoneticPr fontId="1"/>
  </si>
  <si>
    <t>49回（Ｒ６年度）</t>
    <rPh sb="2" eb="3">
      <t>カイ</t>
    </rPh>
    <phoneticPr fontId="1"/>
  </si>
  <si>
    <t>要望・提言の実施（Ｒ６年度）</t>
    <phoneticPr fontId="1"/>
  </si>
  <si>
    <t>2,576人（Ｒ６年度）</t>
    <rPh sb="5" eb="6">
      <t>ニン</t>
    </rPh>
    <phoneticPr fontId="1"/>
  </si>
  <si>
    <t>24回（Ｒ６年度）</t>
    <rPh sb="2" eb="3">
      <t>カイ</t>
    </rPh>
    <phoneticPr fontId="1"/>
  </si>
  <si>
    <t>46.2％（Ｒ６年度）</t>
    <phoneticPr fontId="1"/>
  </si>
  <si>
    <t>9,100人（Ｒ６年度）</t>
    <rPh sb="5" eb="6">
      <t>ニン</t>
    </rPh>
    <rPh sb="9" eb="11">
      <t>ネンド</t>
    </rPh>
    <phoneticPr fontId="1"/>
  </si>
  <si>
    <t>広域救急医療体制の確保、維持（Ｒ１年度）</t>
    <rPh sb="17" eb="19">
      <t>ネンド</t>
    </rPh>
    <phoneticPr fontId="1"/>
  </si>
  <si>
    <t>14.7％（Ｈ27～Ｒ１年度平均値）</t>
    <rPh sb="12" eb="14">
      <t>ネンド</t>
    </rPh>
    <rPh sb="14" eb="17">
      <t>ヘイキンチ</t>
    </rPh>
    <phoneticPr fontId="1"/>
  </si>
  <si>
    <t>０回（Ｒ１年度）</t>
    <rPh sb="1" eb="2">
      <t>カイ</t>
    </rPh>
    <rPh sb="5" eb="7">
      <t>ネンド</t>
    </rPh>
    <phoneticPr fontId="1"/>
  </si>
  <si>
    <t>4.1％（Ｈ27～Ｒ１年度平均値）</t>
    <rPh sb="11" eb="13">
      <t>ネンド</t>
    </rPh>
    <rPh sb="13" eb="16">
      <t>ヘイキンチ</t>
    </rPh>
    <phoneticPr fontId="1"/>
  </si>
  <si>
    <t>868回（Ｒ１年度）</t>
    <rPh sb="3" eb="4">
      <t>カイ</t>
    </rPh>
    <rPh sb="7" eb="9">
      <t>ネンド</t>
    </rPh>
    <phoneticPr fontId="1"/>
  </si>
  <si>
    <t>15.1％（Ｈ27～Ｒ１年度平均値）</t>
    <rPh sb="12" eb="14">
      <t>ネンド</t>
    </rPh>
    <rPh sb="14" eb="17">
      <t>ヘイキンチ</t>
    </rPh>
    <phoneticPr fontId="1"/>
  </si>
  <si>
    <t>101万件（Ｒ１年度）</t>
    <rPh sb="3" eb="5">
      <t>マンケン</t>
    </rPh>
    <rPh sb="8" eb="10">
      <t>ネンド</t>
    </rPh>
    <phoneticPr fontId="1"/>
  </si>
  <si>
    <t>69件（Ｈ27～Ｒ１年度平均値）</t>
    <rPh sb="2" eb="3">
      <t>ケン</t>
    </rPh>
    <rPh sb="10" eb="12">
      <t>ネンド</t>
    </rPh>
    <rPh sb="12" eb="14">
      <t>ヘイキン</t>
    </rPh>
    <rPh sb="14" eb="15">
      <t>チ</t>
    </rPh>
    <phoneticPr fontId="1"/>
  </si>
  <si>
    <t>287件（Ｒ１年度）</t>
    <rPh sb="3" eb="4">
      <t>ケン</t>
    </rPh>
    <rPh sb="7" eb="9">
      <t>ネンド</t>
    </rPh>
    <phoneticPr fontId="1"/>
  </si>
  <si>
    <t>6,068人（Ｒ１年度）</t>
    <rPh sb="5" eb="6">
      <t>ニン</t>
    </rPh>
    <rPh sb="9" eb="11">
      <t>ネンド</t>
    </rPh>
    <phoneticPr fontId="1"/>
  </si>
  <si>
    <t>3,887億円（Ｈ30年度）</t>
    <rPh sb="5" eb="7">
      <t>オクエン</t>
    </rPh>
    <rPh sb="11" eb="13">
      <t>ネンド</t>
    </rPh>
    <phoneticPr fontId="1"/>
  </si>
  <si>
    <t>816万人（Ｒ１年度）</t>
    <rPh sb="3" eb="5">
      <t>マンニン</t>
    </rPh>
    <rPh sb="8" eb="10">
      <t>ネンド</t>
    </rPh>
    <phoneticPr fontId="1"/>
  </si>
  <si>
    <t>34件（Ｒ１年度）</t>
    <rPh sb="2" eb="3">
      <t>ケン</t>
    </rPh>
    <rPh sb="6" eb="8">
      <t>ネンド</t>
    </rPh>
    <phoneticPr fontId="1"/>
  </si>
  <si>
    <t>17件（Ｒ１年度）</t>
    <rPh sb="2" eb="3">
      <t>ケン</t>
    </rPh>
    <rPh sb="6" eb="8">
      <t>ネンド</t>
    </rPh>
    <phoneticPr fontId="1"/>
  </si>
  <si>
    <t>20,052.7キロリットル（Ｒ１年度）</t>
    <rPh sb="17" eb="19">
      <t>ネンド</t>
    </rPh>
    <phoneticPr fontId="1"/>
  </si>
  <si>
    <t>13.2％（Ｈ27～Ｒ１年度平均値）</t>
    <rPh sb="12" eb="14">
      <t>ネンド</t>
    </rPh>
    <rPh sb="14" eb="16">
      <t>ヘイキン</t>
    </rPh>
    <rPh sb="16" eb="17">
      <t>アタイ</t>
    </rPh>
    <phoneticPr fontId="1"/>
  </si>
  <si>
    <t>45回（Ｒ１年度）</t>
    <rPh sb="2" eb="3">
      <t>カイ</t>
    </rPh>
    <rPh sb="6" eb="8">
      <t>ネンド</t>
    </rPh>
    <phoneticPr fontId="1"/>
  </si>
  <si>
    <t>地域間を移動する住民の足の確保（Ｒ１年度）</t>
    <phoneticPr fontId="1"/>
  </si>
  <si>
    <t>要望・提言の実施（Ｒ１年度）</t>
    <phoneticPr fontId="1"/>
  </si>
  <si>
    <t>2,315人（Ｒ１年度）</t>
    <rPh sb="5" eb="6">
      <t>ニン</t>
    </rPh>
    <phoneticPr fontId="1"/>
  </si>
  <si>
    <t>18回（Ｒ１年度）</t>
    <rPh sb="2" eb="3">
      <t>カイ</t>
    </rPh>
    <rPh sb="6" eb="8">
      <t>ネンド</t>
    </rPh>
    <phoneticPr fontId="1"/>
  </si>
  <si>
    <t>11.1％（Ｒ１年度）</t>
    <phoneticPr fontId="1"/>
  </si>
  <si>
    <t>39.1％（Ｒ１年度）</t>
    <phoneticPr fontId="1"/>
  </si>
  <si>
    <t>Ｒ２</t>
    <phoneticPr fontId="1"/>
  </si>
  <si>
    <t>Ｒ３</t>
    <phoneticPr fontId="1"/>
  </si>
  <si>
    <t>Ｒ４</t>
    <phoneticPr fontId="1"/>
  </si>
  <si>
    <t>Ｒ５</t>
    <phoneticPr fontId="1"/>
  </si>
  <si>
    <t>Ｒ６</t>
    <phoneticPr fontId="1"/>
  </si>
  <si>
    <t>Ｒ４</t>
    <phoneticPr fontId="1"/>
  </si>
  <si>
    <t>Ｒ６</t>
    <phoneticPr fontId="1"/>
  </si>
  <si>
    <t>要望・提言の実施</t>
    <phoneticPr fontId="1"/>
  </si>
  <si>
    <t>広域医療体制の確保、維持</t>
    <phoneticPr fontId="1"/>
  </si>
  <si>
    <t>地域間を移動する住民の足の確保（Ｒ６年度）</t>
    <phoneticPr fontId="1"/>
  </si>
  <si>
    <t>地域間を移動する住民の足の確保</t>
    <phoneticPr fontId="1"/>
  </si>
  <si>
    <t>Ｒ2</t>
    <phoneticPr fontId="1"/>
  </si>
  <si>
    <t>地域間を移動する住民の足の確保</t>
    <phoneticPr fontId="1"/>
  </si>
  <si>
    <t>0回</t>
    <rPh sb="1" eb="2">
      <t>カイ</t>
    </rPh>
    <phoneticPr fontId="1"/>
  </si>
  <si>
    <t>-</t>
    <phoneticPr fontId="1"/>
  </si>
  <si>
    <t>0回</t>
    <rPh sb="1" eb="2">
      <t>カイ</t>
    </rPh>
    <phoneticPr fontId="1"/>
  </si>
  <si>
    <t>０件</t>
    <rPh sb="1" eb="2">
      <t>ケン</t>
    </rPh>
    <phoneticPr fontId="1"/>
  </si>
  <si>
    <t>０人</t>
    <rPh sb="1" eb="2">
      <t>ニン</t>
    </rPh>
    <phoneticPr fontId="1"/>
  </si>
  <si>
    <t>０人</t>
    <rPh sb="1" eb="2">
      <t>ニン</t>
    </rPh>
    <phoneticPr fontId="1"/>
  </si>
  <si>
    <t>①北海道横断自動車道（阿寒IC～釧路西IC間）の早期完成　
②北海道横断自動車道（別保～温根沼間）の早期整備：尾幌糸魚沢道路整備促進、別保～尾幌間の計画段階評価早期着手　　
③釧路中標津道路の整備促進：阿歴内～東阿歴内間・北片無去～中茶安別間の調査促進、国道272号上春別防雪の整備促進
④道東縦貫道路（美幌町～標茶町間）の重要物流道路への指定及び調査促進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</si>
</sst>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#,##0.0;[Red]\-#,##0.0"/>
    <numFmt numFmtId="178" formatCode="#,###&quot;万&quot;&quot;円&quot;"/>
    <numFmt numFmtId="179" formatCode="#,###&quot;千&quot;&quot;人&quot;"/>
    <numFmt numFmtId="180" formatCode="#,###&quot;件&quot;"/>
    <numFmt numFmtId="181" formatCode="#,###&quot;人&quot;"/>
    <numFmt numFmtId="182" formatCode="#,###&quot;回&quot;"/>
    <numFmt numFmtId="183" formatCode="#,##0.0\ｷ\ﾛ\ﾘ\ｯ\ﾄ\ﾙ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38" fontId="4" fillId="0" borderId="0" xfId="1" applyFont="1" applyAlignment="1">
      <alignment vertical="center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4" fillId="2" borderId="0" xfId="1" applyFont="1" applyFill="1" applyAlignment="1">
      <alignment vertical="center" shrinkToFit="1"/>
    </xf>
    <xf numFmtId="38" fontId="4" fillId="0" borderId="0" xfId="1" applyFont="1" applyAlignment="1">
      <alignment horizontal="left" vertical="center" shrinkToFit="1"/>
    </xf>
    <xf numFmtId="38" fontId="4" fillId="0" borderId="8" xfId="1" applyFont="1" applyFill="1" applyBorder="1" applyAlignment="1">
      <alignment vertical="center" shrinkToFit="1"/>
    </xf>
    <xf numFmtId="0" fontId="4" fillId="0" borderId="8" xfId="1" applyNumberFormat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center" vertical="center" shrinkToFit="1"/>
    </xf>
    <xf numFmtId="0" fontId="4" fillId="0" borderId="17" xfId="1" applyNumberFormat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0" fontId="5" fillId="0" borderId="17" xfId="1" applyNumberFormat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vertical="center" shrinkToFit="1"/>
    </xf>
    <xf numFmtId="38" fontId="4" fillId="0" borderId="17" xfId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horizontal="center" vertical="center" shrinkToFit="1"/>
    </xf>
    <xf numFmtId="38" fontId="3" fillId="0" borderId="19" xfId="1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3" xfId="1" applyNumberFormat="1" applyFont="1" applyFill="1" applyBorder="1" applyAlignment="1">
      <alignment vertical="center" shrinkToFit="1"/>
    </xf>
    <xf numFmtId="176" fontId="4" fillId="0" borderId="23" xfId="1" applyNumberFormat="1" applyFont="1" applyFill="1" applyBorder="1" applyAlignment="1">
      <alignment horizontal="center" vertical="center" shrinkToFit="1"/>
    </xf>
    <xf numFmtId="0" fontId="4" fillId="0" borderId="23" xfId="1" applyNumberFormat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horizontal="center" vertical="center" shrinkToFit="1"/>
    </xf>
    <xf numFmtId="38" fontId="4" fillId="3" borderId="2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wrapText="1" shrinkToFit="1"/>
    </xf>
    <xf numFmtId="38" fontId="3" fillId="0" borderId="6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vertical="center" wrapText="1" shrinkToFit="1"/>
    </xf>
    <xf numFmtId="176" fontId="4" fillId="0" borderId="6" xfId="1" applyNumberFormat="1" applyFont="1" applyFill="1" applyBorder="1" applyAlignment="1">
      <alignment vertical="center" wrapText="1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horizontal="center" vertical="center" shrinkToFit="1"/>
    </xf>
    <xf numFmtId="177" fontId="4" fillId="0" borderId="23" xfId="1" applyNumberFormat="1" applyFont="1" applyFill="1" applyBorder="1" applyAlignment="1">
      <alignment vertical="center" shrinkToFit="1"/>
    </xf>
    <xf numFmtId="177" fontId="4" fillId="0" borderId="17" xfId="1" applyNumberFormat="1" applyFont="1" applyFill="1" applyBorder="1" applyAlignment="1">
      <alignment vertical="center" shrinkToFit="1"/>
    </xf>
    <xf numFmtId="177" fontId="4" fillId="0" borderId="8" xfId="1" applyNumberFormat="1" applyFont="1" applyFill="1" applyBorder="1" applyAlignment="1">
      <alignment vertical="center" shrinkToFit="1"/>
    </xf>
    <xf numFmtId="38" fontId="4" fillId="0" borderId="23" xfId="1" applyNumberFormat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vertical="center" shrinkToFit="1"/>
    </xf>
    <xf numFmtId="38" fontId="4" fillId="0" borderId="31" xfId="1" applyFont="1" applyFill="1" applyBorder="1" applyAlignment="1">
      <alignment vertical="center" shrinkToFit="1"/>
    </xf>
    <xf numFmtId="177" fontId="5" fillId="0" borderId="8" xfId="1" applyNumberFormat="1" applyFont="1" applyFill="1" applyBorder="1" applyAlignment="1">
      <alignment vertical="center" shrinkToFit="1"/>
    </xf>
    <xf numFmtId="176" fontId="4" fillId="0" borderId="24" xfId="1" applyNumberFormat="1" applyFont="1" applyFill="1" applyBorder="1" applyAlignment="1">
      <alignment vertical="center" shrinkToFit="1"/>
    </xf>
    <xf numFmtId="0" fontId="4" fillId="0" borderId="33" xfId="1" applyNumberFormat="1" applyFont="1" applyFill="1" applyBorder="1" applyAlignment="1">
      <alignment vertical="center" shrinkToFit="1"/>
    </xf>
    <xf numFmtId="0" fontId="4" fillId="0" borderId="34" xfId="1" applyNumberFormat="1" applyFont="1" applyFill="1" applyBorder="1" applyAlignment="1">
      <alignment vertical="center" shrinkToFit="1"/>
    </xf>
    <xf numFmtId="0" fontId="5" fillId="0" borderId="34" xfId="1" applyNumberFormat="1" applyFont="1" applyFill="1" applyBorder="1" applyAlignment="1">
      <alignment vertical="center" shrinkToFit="1"/>
    </xf>
    <xf numFmtId="177" fontId="4" fillId="0" borderId="30" xfId="1" applyNumberFormat="1" applyFont="1" applyFill="1" applyBorder="1" applyAlignment="1">
      <alignment vertical="center" shrinkToFit="1"/>
    </xf>
    <xf numFmtId="0" fontId="4" fillId="0" borderId="30" xfId="1" applyNumberFormat="1" applyFont="1" applyFill="1" applyBorder="1" applyAlignment="1">
      <alignment vertical="center" shrinkToFit="1"/>
    </xf>
    <xf numFmtId="38" fontId="4" fillId="0" borderId="30" xfId="1" applyFont="1" applyFill="1" applyBorder="1" applyAlignment="1">
      <alignment horizontal="center" vertical="center" shrinkToFit="1"/>
    </xf>
    <xf numFmtId="49" fontId="4" fillId="0" borderId="21" xfId="1" applyNumberFormat="1" applyFont="1" applyFill="1" applyBorder="1" applyAlignment="1">
      <alignment horizontal="right" vertical="center" shrinkToFit="1"/>
    </xf>
    <xf numFmtId="178" fontId="4" fillId="0" borderId="17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178" fontId="4" fillId="0" borderId="23" xfId="1" applyNumberFormat="1" applyFont="1" applyFill="1" applyBorder="1" applyAlignment="1">
      <alignment vertical="center" shrinkToFit="1"/>
    </xf>
    <xf numFmtId="178" fontId="4" fillId="0" borderId="17" xfId="1" applyNumberFormat="1" applyFont="1" applyFill="1" applyBorder="1" applyAlignment="1">
      <alignment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179" fontId="4" fillId="0" borderId="21" xfId="1" applyNumberFormat="1" applyFont="1" applyFill="1" applyBorder="1" applyAlignment="1">
      <alignment vertical="center" shrinkToFit="1"/>
    </xf>
    <xf numFmtId="180" fontId="4" fillId="0" borderId="21" xfId="1" applyNumberFormat="1" applyFont="1" applyFill="1" applyBorder="1" applyAlignment="1">
      <alignment vertical="center" shrinkToFit="1"/>
    </xf>
    <xf numFmtId="181" fontId="4" fillId="0" borderId="21" xfId="1" applyNumberFormat="1" applyFont="1" applyFill="1" applyBorder="1" applyAlignment="1">
      <alignment vertical="center" shrinkToFit="1"/>
    </xf>
    <xf numFmtId="182" fontId="4" fillId="0" borderId="21" xfId="1" applyNumberFormat="1" applyFont="1" applyFill="1" applyBorder="1" applyAlignment="1">
      <alignment horizontal="right" vertical="center" shrinkToFit="1"/>
    </xf>
    <xf numFmtId="183" fontId="4" fillId="0" borderId="21" xfId="1" applyNumberFormat="1" applyFont="1" applyFill="1" applyBorder="1" applyAlignment="1">
      <alignment vertical="center" shrinkToFit="1"/>
    </xf>
    <xf numFmtId="182" fontId="4" fillId="0" borderId="21" xfId="1" applyNumberFormat="1" applyFont="1" applyFill="1" applyBorder="1" applyAlignment="1">
      <alignment vertical="center" shrinkToFit="1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22" xfId="1" applyFont="1" applyFill="1" applyBorder="1" applyAlignment="1">
      <alignment horizontal="center" vertical="center" shrinkToFit="1"/>
    </xf>
    <xf numFmtId="38" fontId="4" fillId="0" borderId="35" xfId="1" applyFont="1" applyFill="1" applyBorder="1" applyAlignment="1">
      <alignment horizontal="center" vertical="center" shrinkToFit="1"/>
    </xf>
    <xf numFmtId="38" fontId="4" fillId="0" borderId="32" xfId="1" applyFont="1" applyFill="1" applyBorder="1" applyAlignment="1">
      <alignment horizontal="center" vertical="center" shrinkToFit="1"/>
    </xf>
    <xf numFmtId="176" fontId="4" fillId="0" borderId="16" xfId="1" applyNumberFormat="1" applyFont="1" applyFill="1" applyBorder="1" applyAlignment="1">
      <alignment vertical="center" shrinkToFit="1"/>
    </xf>
    <xf numFmtId="182" fontId="4" fillId="0" borderId="16" xfId="1" applyNumberFormat="1" applyFont="1" applyFill="1" applyBorder="1" applyAlignment="1">
      <alignment horizontal="center" vertical="center" shrinkToFit="1"/>
    </xf>
    <xf numFmtId="182" fontId="4" fillId="0" borderId="16" xfId="1" applyNumberFormat="1" applyFont="1" applyFill="1" applyBorder="1" applyAlignment="1">
      <alignment horizontal="right" vertical="center" shrinkToFit="1"/>
    </xf>
    <xf numFmtId="180" fontId="5" fillId="0" borderId="16" xfId="1" applyNumberFormat="1" applyFont="1" applyFill="1" applyBorder="1" applyAlignment="1">
      <alignment vertical="center" shrinkToFit="1"/>
    </xf>
    <xf numFmtId="180" fontId="4" fillId="0" borderId="3" xfId="1" applyNumberFormat="1" applyFont="1" applyFill="1" applyBorder="1" applyAlignment="1">
      <alignment vertical="center" shrinkToFit="1"/>
    </xf>
    <xf numFmtId="181" fontId="5" fillId="0" borderId="16" xfId="1" applyNumberFormat="1" applyFont="1" applyFill="1" applyBorder="1" applyAlignment="1">
      <alignment vertical="center" shrinkToFit="1"/>
    </xf>
    <xf numFmtId="181" fontId="4" fillId="0" borderId="3" xfId="1" applyNumberFormat="1" applyFont="1" applyFill="1" applyBorder="1" applyAlignment="1">
      <alignment vertical="center" shrinkToFit="1"/>
    </xf>
    <xf numFmtId="179" fontId="4" fillId="0" borderId="16" xfId="1" applyNumberFormat="1" applyFont="1" applyFill="1" applyBorder="1" applyAlignment="1">
      <alignment vertical="center" shrinkToFit="1"/>
    </xf>
    <xf numFmtId="179" fontId="4" fillId="0" borderId="3" xfId="1" applyNumberFormat="1" applyFont="1" applyFill="1" applyBorder="1" applyAlignment="1">
      <alignment vertical="center" shrinkToFit="1"/>
    </xf>
    <xf numFmtId="180" fontId="4" fillId="0" borderId="16" xfId="1" applyNumberFormat="1" applyFont="1" applyFill="1" applyBorder="1" applyAlignment="1">
      <alignment vertical="center" shrinkToFit="1"/>
    </xf>
    <xf numFmtId="183" fontId="4" fillId="0" borderId="16" xfId="1" applyNumberFormat="1" applyFont="1" applyFill="1" applyBorder="1" applyAlignment="1">
      <alignment vertical="center" shrinkToFit="1"/>
    </xf>
    <xf numFmtId="183" fontId="4" fillId="0" borderId="3" xfId="1" applyNumberFormat="1" applyFont="1" applyFill="1" applyBorder="1" applyAlignment="1">
      <alignment vertical="center" shrinkToFit="1"/>
    </xf>
    <xf numFmtId="182" fontId="4" fillId="0" borderId="16" xfId="1" applyNumberFormat="1" applyFont="1" applyFill="1" applyBorder="1" applyAlignment="1">
      <alignment vertical="center" shrinkToFit="1"/>
    </xf>
    <xf numFmtId="182" fontId="4" fillId="0" borderId="3" xfId="1" applyNumberFormat="1" applyFont="1" applyFill="1" applyBorder="1" applyAlignment="1">
      <alignment vertical="center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181" fontId="4" fillId="0" borderId="16" xfId="1" applyNumberFormat="1" applyFont="1" applyFill="1" applyBorder="1" applyAlignment="1">
      <alignment vertical="center" shrinkToFit="1"/>
    </xf>
    <xf numFmtId="176" fontId="4" fillId="2" borderId="17" xfId="1" applyNumberFormat="1" applyFont="1" applyFill="1" applyBorder="1" applyAlignment="1">
      <alignment vertical="center" shrinkToFit="1"/>
    </xf>
    <xf numFmtId="176" fontId="4" fillId="2" borderId="17" xfId="1" applyNumberFormat="1" applyFont="1" applyFill="1" applyBorder="1" applyAlignment="1">
      <alignment horizontal="center" vertical="center" shrinkToFit="1"/>
    </xf>
    <xf numFmtId="38" fontId="4" fillId="2" borderId="17" xfId="1" applyFont="1" applyFill="1" applyBorder="1" applyAlignment="1">
      <alignment horizontal="center" vertical="center" shrinkToFit="1"/>
    </xf>
    <xf numFmtId="176" fontId="4" fillId="0" borderId="36" xfId="1" applyNumberFormat="1" applyFont="1" applyFill="1" applyBorder="1" applyAlignment="1">
      <alignment vertical="center" shrinkToFit="1"/>
    </xf>
    <xf numFmtId="0" fontId="4" fillId="0" borderId="23" xfId="1" applyNumberFormat="1" applyFont="1" applyFill="1" applyBorder="1" applyAlignment="1">
      <alignment horizontal="right" vertical="center" shrinkToFit="1"/>
    </xf>
    <xf numFmtId="182" fontId="4" fillId="2" borderId="17" xfId="1" applyNumberFormat="1" applyFont="1" applyFill="1" applyBorder="1" applyAlignment="1">
      <alignment vertical="center" shrinkToFit="1"/>
    </xf>
    <xf numFmtId="182" fontId="4" fillId="0" borderId="23" xfId="1" applyNumberFormat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horizontal="right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23" xfId="1" applyNumberFormat="1" applyFont="1" applyFill="1" applyBorder="1" applyAlignment="1">
      <alignment horizontal="right" vertical="center" shrinkToFit="1"/>
    </xf>
    <xf numFmtId="180" fontId="4" fillId="0" borderId="23" xfId="1" applyNumberFormat="1" applyFont="1" applyFill="1" applyBorder="1" applyAlignment="1">
      <alignment vertical="center" shrinkToFit="1"/>
    </xf>
    <xf numFmtId="180" fontId="5" fillId="2" borderId="17" xfId="1" applyNumberFormat="1" applyFont="1" applyFill="1" applyBorder="1" applyAlignment="1">
      <alignment vertical="center" shrinkToFit="1"/>
    </xf>
    <xf numFmtId="180" fontId="4" fillId="2" borderId="8" xfId="1" applyNumberFormat="1" applyFont="1" applyFill="1" applyBorder="1" applyAlignment="1">
      <alignment vertical="center" shrinkToFit="1"/>
    </xf>
    <xf numFmtId="179" fontId="4" fillId="0" borderId="23" xfId="1" applyNumberFormat="1" applyFont="1" applyFill="1" applyBorder="1" applyAlignment="1">
      <alignment vertical="center" shrinkToFit="1"/>
    </xf>
    <xf numFmtId="179" fontId="4" fillId="2" borderId="17" xfId="1" applyNumberFormat="1" applyFont="1" applyFill="1" applyBorder="1" applyAlignment="1">
      <alignment vertical="center" shrinkToFit="1"/>
    </xf>
    <xf numFmtId="179" fontId="4" fillId="2" borderId="8" xfId="1" applyNumberFormat="1" applyFont="1" applyFill="1" applyBorder="1" applyAlignment="1">
      <alignment vertical="center" shrinkToFit="1"/>
    </xf>
    <xf numFmtId="180" fontId="4" fillId="2" borderId="17" xfId="1" applyNumberFormat="1" applyFont="1" applyFill="1" applyBorder="1" applyAlignment="1">
      <alignment vertical="center" shrinkToFit="1"/>
    </xf>
    <xf numFmtId="182" fontId="4" fillId="2" borderId="8" xfId="1" applyNumberFormat="1" applyFont="1" applyFill="1" applyBorder="1" applyAlignment="1">
      <alignment vertical="center" shrinkToFit="1"/>
    </xf>
    <xf numFmtId="181" fontId="4" fillId="0" borderId="23" xfId="1" applyNumberFormat="1" applyFont="1" applyFill="1" applyBorder="1" applyAlignment="1">
      <alignment vertical="center" shrinkToFit="1"/>
    </xf>
    <xf numFmtId="181" fontId="4" fillId="2" borderId="17" xfId="1" applyNumberFormat="1" applyFont="1" applyFill="1" applyBorder="1" applyAlignment="1">
      <alignment vertical="center" shrinkToFit="1"/>
    </xf>
    <xf numFmtId="181" fontId="4" fillId="2" borderId="8" xfId="1" applyNumberFormat="1" applyFont="1" applyFill="1" applyBorder="1" applyAlignment="1">
      <alignment vertical="center" shrinkToFit="1"/>
    </xf>
    <xf numFmtId="181" fontId="4" fillId="2" borderId="17" xfId="1" applyNumberFormat="1" applyFont="1" applyFill="1" applyBorder="1" applyAlignment="1">
      <alignment horizontal="right" vertical="center" shrinkToFit="1"/>
    </xf>
    <xf numFmtId="181" fontId="4" fillId="2" borderId="8" xfId="1" applyNumberFormat="1" applyFont="1" applyFill="1" applyBorder="1" applyAlignment="1">
      <alignment horizontal="right" vertical="center" shrinkToFit="1"/>
    </xf>
    <xf numFmtId="181" fontId="5" fillId="2" borderId="17" xfId="1" applyNumberFormat="1" applyFont="1" applyFill="1" applyBorder="1" applyAlignment="1">
      <alignment vertical="center" shrinkToFit="1"/>
    </xf>
    <xf numFmtId="183" fontId="4" fillId="0" borderId="23" xfId="1" applyNumberFormat="1" applyFont="1" applyFill="1" applyBorder="1" applyAlignment="1">
      <alignment vertical="center" shrinkToFit="1"/>
    </xf>
    <xf numFmtId="183" fontId="4" fillId="2" borderId="17" xfId="1" applyNumberFormat="1" applyFont="1" applyFill="1" applyBorder="1" applyAlignment="1">
      <alignment vertical="center" shrinkToFit="1"/>
    </xf>
    <xf numFmtId="183" fontId="4" fillId="2" borderId="8" xfId="1" applyNumberFormat="1" applyFont="1" applyFill="1" applyBorder="1" applyAlignment="1">
      <alignment vertical="center" shrinkToFit="1"/>
    </xf>
    <xf numFmtId="178" fontId="4" fillId="2" borderId="17" xfId="1" applyNumberFormat="1" applyFont="1" applyFill="1" applyBorder="1" applyAlignment="1">
      <alignment horizontal="center" vertical="center" shrinkToFit="1"/>
    </xf>
    <xf numFmtId="178" fontId="4" fillId="2" borderId="8" xfId="1" applyNumberFormat="1" applyFont="1" applyFill="1" applyBorder="1" applyAlignment="1">
      <alignment horizontal="center" vertical="center" shrinkToFit="1"/>
    </xf>
    <xf numFmtId="182" fontId="4" fillId="2" borderId="17" xfId="1" applyNumberFormat="1" applyFont="1" applyFill="1" applyBorder="1" applyAlignment="1">
      <alignment horizontal="right" vertical="center" shrinkToFit="1"/>
    </xf>
    <xf numFmtId="180" fontId="4" fillId="0" borderId="3" xfId="1" applyNumberFormat="1" applyFont="1" applyFill="1" applyBorder="1" applyAlignment="1">
      <alignment horizontal="right" vertical="center" shrinkToFit="1"/>
    </xf>
    <xf numFmtId="180" fontId="4" fillId="2" borderId="8" xfId="1" applyNumberFormat="1" applyFont="1" applyFill="1" applyBorder="1" applyAlignment="1">
      <alignment horizontal="right" vertical="center" shrinkToFit="1"/>
    </xf>
    <xf numFmtId="181" fontId="4" fillId="0" borderId="3" xfId="1" applyNumberFormat="1" applyFont="1" applyFill="1" applyBorder="1" applyAlignment="1">
      <alignment horizontal="right" vertical="center" shrinkToFit="1"/>
    </xf>
    <xf numFmtId="181" fontId="4" fillId="0" borderId="16" xfId="1" applyNumberFormat="1" applyFont="1" applyFill="1" applyBorder="1" applyAlignment="1">
      <alignment horizontal="right" vertical="center" shrinkToFit="1"/>
    </xf>
    <xf numFmtId="9" fontId="4" fillId="0" borderId="36" xfId="1" applyNumberFormat="1" applyFont="1" applyFill="1" applyBorder="1" applyAlignment="1">
      <alignment horizontal="right" vertical="center" shrinkToFit="1"/>
    </xf>
    <xf numFmtId="182" fontId="4" fillId="0" borderId="36" xfId="1" applyNumberFormat="1" applyFont="1" applyFill="1" applyBorder="1" applyAlignment="1">
      <alignment horizontal="right" vertical="center" shrinkToFit="1"/>
    </xf>
    <xf numFmtId="182" fontId="4" fillId="0" borderId="23" xfId="1" applyNumberFormat="1" applyFont="1" applyFill="1" applyBorder="1" applyAlignment="1">
      <alignment horizontal="right" vertical="center" shrinkToFit="1"/>
    </xf>
    <xf numFmtId="38" fontId="4" fillId="0" borderId="37" xfId="1" applyFont="1" applyFill="1" applyBorder="1" applyAlignment="1">
      <alignment horizontal="center" vertical="center" shrinkToFit="1"/>
    </xf>
    <xf numFmtId="178" fontId="4" fillId="0" borderId="38" xfId="1" applyNumberFormat="1" applyFont="1" applyFill="1" applyBorder="1" applyAlignment="1">
      <alignment horizontal="right" vertical="center" shrinkToFit="1"/>
    </xf>
    <xf numFmtId="178" fontId="4" fillId="0" borderId="29" xfId="1" applyNumberFormat="1" applyFont="1" applyFill="1" applyBorder="1" applyAlignment="1">
      <alignment horizontal="right" vertical="center" shrinkToFit="1"/>
    </xf>
    <xf numFmtId="38" fontId="4" fillId="0" borderId="24" xfId="1" applyFont="1" applyFill="1" applyBorder="1" applyAlignment="1">
      <alignment vertical="center" shrinkToFit="1"/>
    </xf>
    <xf numFmtId="38" fontId="5" fillId="0" borderId="33" xfId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vertical="center" shrinkToFit="1"/>
    </xf>
    <xf numFmtId="38" fontId="3" fillId="3" borderId="13" xfId="1" applyFont="1" applyFill="1" applyBorder="1" applyAlignment="1">
      <alignment horizontal="center" vertical="center" shrinkToFit="1"/>
    </xf>
    <xf numFmtId="38" fontId="3" fillId="3" borderId="6" xfId="1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wrapText="1" shrinkToFit="1"/>
    </xf>
    <xf numFmtId="38" fontId="3" fillId="0" borderId="7" xfId="1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wrapText="1" shrinkToFit="1"/>
    </xf>
    <xf numFmtId="38" fontId="4" fillId="0" borderId="7" xfId="1" applyFont="1" applyFill="1" applyBorder="1" applyAlignment="1">
      <alignment vertical="center" wrapText="1" shrinkToFit="1"/>
    </xf>
    <xf numFmtId="38" fontId="4" fillId="0" borderId="13" xfId="1" applyFont="1" applyFill="1" applyBorder="1" applyAlignment="1">
      <alignment vertical="center" wrapText="1" shrinkToFit="1"/>
    </xf>
    <xf numFmtId="38" fontId="4" fillId="0" borderId="14" xfId="1" applyFont="1" applyFill="1" applyBorder="1" applyAlignment="1">
      <alignment vertical="center" wrapText="1" shrinkToFit="1"/>
    </xf>
    <xf numFmtId="38" fontId="3" fillId="0" borderId="28" xfId="1" applyFont="1" applyFill="1" applyBorder="1" applyAlignment="1">
      <alignment horizontal="center" vertical="center" shrinkToFit="1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4" xfId="1" applyFont="1" applyFill="1" applyBorder="1" applyAlignment="1">
      <alignment horizontal="center" vertical="center" shrinkToFit="1"/>
    </xf>
    <xf numFmtId="38" fontId="3" fillId="3" borderId="12" xfId="1" applyFont="1" applyFill="1" applyBorder="1" applyAlignment="1">
      <alignment horizontal="center" vertical="center" shrinkToFit="1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26" xfId="1" applyFont="1" applyFill="1" applyBorder="1" applyAlignment="1">
      <alignment horizontal="center" vertical="center" shrinkToFit="1"/>
    </xf>
    <xf numFmtId="38" fontId="6" fillId="0" borderId="28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13" xfId="1" applyFont="1" applyFill="1" applyBorder="1" applyAlignment="1">
      <alignment vertical="center" wrapText="1"/>
    </xf>
    <xf numFmtId="38" fontId="4" fillId="0" borderId="14" xfId="1" applyFont="1" applyFill="1" applyBorder="1" applyAlignment="1">
      <alignment vertical="center" wrapText="1"/>
    </xf>
    <xf numFmtId="176" fontId="4" fillId="0" borderId="13" xfId="1" applyNumberFormat="1" applyFont="1" applyFill="1" applyBorder="1" applyAlignment="1">
      <alignment vertical="center" wrapText="1" shrinkToFit="1"/>
    </xf>
    <xf numFmtId="176" fontId="4" fillId="0" borderId="14" xfId="1" applyNumberFormat="1" applyFont="1" applyFill="1" applyBorder="1" applyAlignment="1">
      <alignment vertical="center" wrapText="1" shrinkToFit="1"/>
    </xf>
    <xf numFmtId="176" fontId="4" fillId="0" borderId="15" xfId="1" applyNumberFormat="1" applyFont="1" applyFill="1" applyBorder="1" applyAlignment="1">
      <alignment vertical="center" wrapText="1" shrinkToFit="1"/>
    </xf>
    <xf numFmtId="176" fontId="4" fillId="0" borderId="2" xfId="1" applyNumberFormat="1" applyFont="1" applyFill="1" applyBorder="1" applyAlignment="1">
      <alignment vertical="center" wrapText="1" shrinkToFit="1"/>
    </xf>
    <xf numFmtId="176" fontId="4" fillId="0" borderId="7" xfId="1" applyNumberFormat="1" applyFont="1" applyFill="1" applyBorder="1" applyAlignment="1">
      <alignment vertical="center" wrapText="1" shrinkToFit="1"/>
    </xf>
    <xf numFmtId="176" fontId="4" fillId="0" borderId="9" xfId="1" applyNumberFormat="1" applyFont="1" applyFill="1" applyBorder="1" applyAlignment="1">
      <alignment vertical="center" wrapText="1" shrinkToFit="1"/>
    </xf>
    <xf numFmtId="38" fontId="4" fillId="0" borderId="27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7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horizontal="center" vertical="center"/>
    </xf>
    <xf numFmtId="177" fontId="4" fillId="0" borderId="25" xfId="1" applyNumberFormat="1" applyFont="1" applyFill="1" applyBorder="1" applyAlignment="1">
      <alignment horizontal="center" vertical="center" shrinkToFit="1"/>
    </xf>
    <xf numFmtId="177" fontId="4" fillId="0" borderId="26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left" vertical="center" wrapText="1" shrinkToFit="1"/>
    </xf>
    <xf numFmtId="38" fontId="4" fillId="0" borderId="7" xfId="1" applyFont="1" applyFill="1" applyBorder="1" applyAlignment="1">
      <alignment horizontal="left" vertical="center" wrapText="1" shrinkToFit="1"/>
    </xf>
    <xf numFmtId="176" fontId="4" fillId="0" borderId="25" xfId="1" applyNumberFormat="1" applyFont="1" applyFill="1" applyBorder="1" applyAlignment="1">
      <alignment horizontal="center" vertical="center" shrinkToFit="1"/>
    </xf>
    <xf numFmtId="176" fontId="4" fillId="0" borderId="26" xfId="1" applyNumberFormat="1" applyFont="1" applyFill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center" vertical="center" wrapText="1" shrinkToFit="1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shrinkToFit="1"/>
    </xf>
    <xf numFmtId="176" fontId="4" fillId="0" borderId="4" xfId="1" applyNumberFormat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view="pageBreakPreview" zoomScale="55" zoomScaleNormal="70" zoomScaleSheetLayoutView="55" workbookViewId="0">
      <pane ySplit="2" topLeftCell="A3" activePane="bottomLeft" state="frozen"/>
      <selection pane="bottomLeft" activeCell="H40" sqref="H40"/>
    </sheetView>
  </sheetViews>
  <sheetFormatPr defaultRowHeight="13.5" x14ac:dyDescent="0.15"/>
  <cols>
    <col min="1" max="1" width="6.125" style="1" customWidth="1"/>
    <col min="2" max="2" width="14.75" style="1" customWidth="1"/>
    <col min="3" max="3" width="50" style="1" customWidth="1"/>
    <col min="4" max="4" width="18" style="1" hidden="1" customWidth="1"/>
    <col min="5" max="5" width="22.5" style="1" customWidth="1"/>
    <col min="6" max="6" width="22.5" style="5" customWidth="1"/>
    <col min="7" max="7" width="10" style="3" customWidth="1"/>
    <col min="8" max="8" width="22.375" style="1" customWidth="1"/>
    <col min="9" max="9" width="16.125" style="1" customWidth="1"/>
    <col min="10" max="16" width="16.25" style="1" customWidth="1"/>
    <col min="17" max="17" width="9.5" style="1" customWidth="1"/>
    <col min="18" max="16384" width="9" style="1"/>
  </cols>
  <sheetData>
    <row r="1" spans="1:16" ht="23.25" customHeight="1" thickBot="1" x14ac:dyDescent="0.2">
      <c r="A1" s="138"/>
      <c r="B1" s="139" t="s">
        <v>33</v>
      </c>
      <c r="C1" s="139" t="s">
        <v>29</v>
      </c>
      <c r="D1" s="26"/>
      <c r="E1" s="139" t="s">
        <v>49</v>
      </c>
      <c r="F1" s="139" t="s">
        <v>48</v>
      </c>
      <c r="G1" s="126" t="s">
        <v>50</v>
      </c>
      <c r="H1" s="127"/>
      <c r="I1" s="128"/>
      <c r="J1" s="128"/>
      <c r="K1" s="128"/>
      <c r="L1" s="128"/>
      <c r="M1" s="128"/>
      <c r="N1" s="128"/>
      <c r="O1" s="128"/>
      <c r="P1" s="129"/>
    </row>
    <row r="2" spans="1:16" ht="23.25" customHeight="1" x14ac:dyDescent="0.15">
      <c r="A2" s="138"/>
      <c r="B2" s="140"/>
      <c r="C2" s="140"/>
      <c r="D2" s="27" t="s">
        <v>44</v>
      </c>
      <c r="E2" s="140"/>
      <c r="F2" s="141"/>
      <c r="G2" s="18" t="s">
        <v>28</v>
      </c>
      <c r="H2" s="19" t="s">
        <v>53</v>
      </c>
      <c r="I2" s="35" t="s">
        <v>0</v>
      </c>
      <c r="J2" s="27" t="s">
        <v>1</v>
      </c>
      <c r="K2" s="27" t="s">
        <v>2</v>
      </c>
      <c r="L2" s="27" t="s">
        <v>3</v>
      </c>
      <c r="M2" s="27" t="s">
        <v>4</v>
      </c>
      <c r="N2" s="27" t="s">
        <v>5</v>
      </c>
      <c r="O2" s="27" t="s">
        <v>6</v>
      </c>
      <c r="P2" s="27" t="s">
        <v>7</v>
      </c>
    </row>
    <row r="3" spans="1:16" s="4" customFormat="1" ht="18.75" customHeight="1" x14ac:dyDescent="0.15">
      <c r="A3" s="144" t="s">
        <v>55</v>
      </c>
      <c r="B3" s="130" t="s">
        <v>56</v>
      </c>
      <c r="C3" s="130" t="s">
        <v>19</v>
      </c>
      <c r="D3" s="132" t="s">
        <v>21</v>
      </c>
      <c r="E3" s="134" t="s">
        <v>136</v>
      </c>
      <c r="F3" s="136" t="s">
        <v>115</v>
      </c>
      <c r="G3" s="62" t="s">
        <v>158</v>
      </c>
      <c r="H3" s="85">
        <f>SUM(I3:P3)</f>
        <v>0.14599999999999999</v>
      </c>
      <c r="I3" s="66">
        <v>0.14599999999999999</v>
      </c>
      <c r="J3" s="142"/>
      <c r="K3" s="142"/>
      <c r="L3" s="142"/>
      <c r="M3" s="142"/>
      <c r="N3" s="142"/>
      <c r="O3" s="142"/>
      <c r="P3" s="142"/>
    </row>
    <row r="4" spans="1:16" s="4" customFormat="1" ht="18.75" customHeight="1" x14ac:dyDescent="0.15">
      <c r="A4" s="144"/>
      <c r="B4" s="131"/>
      <c r="C4" s="131"/>
      <c r="D4" s="133"/>
      <c r="E4" s="135"/>
      <c r="F4" s="137"/>
      <c r="G4" s="63" t="s">
        <v>159</v>
      </c>
      <c r="H4" s="21">
        <f>SUM(I4:P4)</f>
        <v>0.13800000000000001</v>
      </c>
      <c r="I4" s="82">
        <v>0.13800000000000001</v>
      </c>
      <c r="J4" s="143"/>
      <c r="K4" s="143"/>
      <c r="L4" s="143"/>
      <c r="M4" s="143"/>
      <c r="N4" s="143"/>
      <c r="O4" s="143"/>
      <c r="P4" s="143"/>
    </row>
    <row r="5" spans="1:16" s="4" customFormat="1" ht="18.75" customHeight="1" x14ac:dyDescent="0.15">
      <c r="A5" s="144"/>
      <c r="B5" s="131"/>
      <c r="C5" s="131"/>
      <c r="D5" s="133"/>
      <c r="E5" s="135"/>
      <c r="F5" s="137"/>
      <c r="G5" s="63" t="s">
        <v>160</v>
      </c>
      <c r="H5" s="21"/>
      <c r="I5" s="11"/>
      <c r="J5" s="143"/>
      <c r="K5" s="143"/>
      <c r="L5" s="143"/>
      <c r="M5" s="143"/>
      <c r="N5" s="143"/>
      <c r="O5" s="143"/>
      <c r="P5" s="143"/>
    </row>
    <row r="6" spans="1:16" s="4" customFormat="1" ht="18.75" customHeight="1" x14ac:dyDescent="0.15">
      <c r="A6" s="144"/>
      <c r="B6" s="131" t="s">
        <v>32</v>
      </c>
      <c r="C6" s="131"/>
      <c r="D6" s="133"/>
      <c r="E6" s="135"/>
      <c r="F6" s="137"/>
      <c r="G6" s="63" t="s">
        <v>161</v>
      </c>
      <c r="H6" s="21"/>
      <c r="I6" s="11"/>
      <c r="J6" s="143"/>
      <c r="K6" s="143"/>
      <c r="L6" s="143"/>
      <c r="M6" s="143"/>
      <c r="N6" s="143"/>
      <c r="O6" s="143"/>
      <c r="P6" s="143"/>
    </row>
    <row r="7" spans="1:16" s="4" customFormat="1" ht="18.75" customHeight="1" x14ac:dyDescent="0.15">
      <c r="A7" s="144"/>
      <c r="B7" s="131"/>
      <c r="C7" s="131"/>
      <c r="D7" s="133"/>
      <c r="E7" s="135"/>
      <c r="F7" s="137"/>
      <c r="G7" s="63" t="s">
        <v>162</v>
      </c>
      <c r="H7" s="21"/>
      <c r="I7" s="11"/>
      <c r="J7" s="143"/>
      <c r="K7" s="143"/>
      <c r="L7" s="143"/>
      <c r="M7" s="143"/>
      <c r="N7" s="143"/>
      <c r="O7" s="143"/>
      <c r="P7" s="143"/>
    </row>
    <row r="8" spans="1:16" s="4" customFormat="1" ht="18.75" customHeight="1" x14ac:dyDescent="0.15">
      <c r="A8" s="144" t="s">
        <v>58</v>
      </c>
      <c r="B8" s="130" t="s">
        <v>31</v>
      </c>
      <c r="C8" s="130" t="s">
        <v>34</v>
      </c>
      <c r="D8" s="130" t="s">
        <v>46</v>
      </c>
      <c r="E8" s="145" t="s">
        <v>135</v>
      </c>
      <c r="F8" s="147" t="s">
        <v>116</v>
      </c>
      <c r="G8" s="62" t="s">
        <v>158</v>
      </c>
      <c r="H8" s="117" t="str">
        <f>I8</f>
        <v>広域医療体制の確保、維持</v>
      </c>
      <c r="I8" s="67" t="s">
        <v>166</v>
      </c>
      <c r="J8" s="142"/>
      <c r="K8" s="142"/>
      <c r="L8" s="142"/>
      <c r="M8" s="142"/>
      <c r="N8" s="142"/>
      <c r="O8" s="142"/>
      <c r="P8" s="142"/>
    </row>
    <row r="9" spans="1:16" s="4" customFormat="1" ht="18.75" customHeight="1" x14ac:dyDescent="0.15">
      <c r="A9" s="144"/>
      <c r="B9" s="131"/>
      <c r="C9" s="131"/>
      <c r="D9" s="133"/>
      <c r="E9" s="146"/>
      <c r="F9" s="148"/>
      <c r="G9" s="63" t="s">
        <v>159</v>
      </c>
      <c r="H9" s="118" t="str">
        <f>I9</f>
        <v>広域医療体制の確保、維持</v>
      </c>
      <c r="I9" s="83" t="s">
        <v>166</v>
      </c>
      <c r="J9" s="143"/>
      <c r="K9" s="143"/>
      <c r="L9" s="143"/>
      <c r="M9" s="143"/>
      <c r="N9" s="143"/>
      <c r="O9" s="143"/>
      <c r="P9" s="143"/>
    </row>
    <row r="10" spans="1:16" s="4" customFormat="1" ht="18.75" customHeight="1" x14ac:dyDescent="0.15">
      <c r="A10" s="144"/>
      <c r="B10" s="131"/>
      <c r="C10" s="131"/>
      <c r="D10" s="133"/>
      <c r="E10" s="146"/>
      <c r="F10" s="148"/>
      <c r="G10" s="63" t="s">
        <v>160</v>
      </c>
      <c r="H10" s="22"/>
      <c r="I10" s="12"/>
      <c r="J10" s="143"/>
      <c r="K10" s="143"/>
      <c r="L10" s="143"/>
      <c r="M10" s="143"/>
      <c r="N10" s="143"/>
      <c r="O10" s="143"/>
      <c r="P10" s="143"/>
    </row>
    <row r="11" spans="1:16" s="4" customFormat="1" ht="18.75" customHeight="1" x14ac:dyDescent="0.15">
      <c r="A11" s="144"/>
      <c r="B11" s="131" t="s">
        <v>60</v>
      </c>
      <c r="C11" s="131"/>
      <c r="D11" s="133"/>
      <c r="E11" s="146"/>
      <c r="F11" s="148"/>
      <c r="G11" s="63" t="s">
        <v>161</v>
      </c>
      <c r="H11" s="22"/>
      <c r="I11" s="12"/>
      <c r="J11" s="143"/>
      <c r="K11" s="143"/>
      <c r="L11" s="143"/>
      <c r="M11" s="143"/>
      <c r="N11" s="143"/>
      <c r="O11" s="143"/>
      <c r="P11" s="143"/>
    </row>
    <row r="12" spans="1:16" s="4" customFormat="1" ht="18.75" customHeight="1" x14ac:dyDescent="0.15">
      <c r="A12" s="144"/>
      <c r="B12" s="131"/>
      <c r="C12" s="131"/>
      <c r="D12" s="133"/>
      <c r="E12" s="146"/>
      <c r="F12" s="148"/>
      <c r="G12" s="63" t="s">
        <v>162</v>
      </c>
      <c r="H12" s="22"/>
      <c r="I12" s="12"/>
      <c r="J12" s="143"/>
      <c r="K12" s="143"/>
      <c r="L12" s="143"/>
      <c r="M12" s="143"/>
      <c r="N12" s="143"/>
      <c r="O12" s="143"/>
      <c r="P12" s="143"/>
    </row>
    <row r="13" spans="1:16" s="4" customFormat="1" ht="18.75" customHeight="1" x14ac:dyDescent="0.15">
      <c r="A13" s="144" t="s">
        <v>61</v>
      </c>
      <c r="B13" s="130" t="s">
        <v>60</v>
      </c>
      <c r="C13" s="130" t="s">
        <v>27</v>
      </c>
      <c r="D13" s="130" t="s">
        <v>46</v>
      </c>
      <c r="E13" s="152" t="s">
        <v>137</v>
      </c>
      <c r="F13" s="149" t="s">
        <v>117</v>
      </c>
      <c r="G13" s="62" t="s">
        <v>158</v>
      </c>
      <c r="H13" s="59" t="str">
        <f>I13</f>
        <v>0回</v>
      </c>
      <c r="I13" s="68" t="s">
        <v>173</v>
      </c>
      <c r="J13" s="142"/>
      <c r="K13" s="142"/>
      <c r="L13" s="142"/>
      <c r="M13" s="142"/>
      <c r="N13" s="142"/>
      <c r="O13" s="142"/>
      <c r="P13" s="142"/>
    </row>
    <row r="14" spans="1:16" s="4" customFormat="1" ht="18.75" customHeight="1" x14ac:dyDescent="0.15">
      <c r="A14" s="144"/>
      <c r="B14" s="131"/>
      <c r="C14" s="131"/>
      <c r="D14" s="133"/>
      <c r="E14" s="153"/>
      <c r="F14" s="150"/>
      <c r="G14" s="63" t="s">
        <v>159</v>
      </c>
      <c r="H14" s="86" t="str">
        <f>I14</f>
        <v>0回</v>
      </c>
      <c r="I14" s="111" t="s">
        <v>171</v>
      </c>
      <c r="J14" s="143"/>
      <c r="K14" s="143"/>
      <c r="L14" s="143"/>
      <c r="M14" s="143"/>
      <c r="N14" s="143"/>
      <c r="O14" s="143"/>
      <c r="P14" s="143"/>
    </row>
    <row r="15" spans="1:16" s="4" customFormat="1" ht="18.75" customHeight="1" x14ac:dyDescent="0.15">
      <c r="A15" s="144"/>
      <c r="B15" s="131"/>
      <c r="C15" s="131"/>
      <c r="D15" s="133"/>
      <c r="E15" s="153"/>
      <c r="F15" s="150"/>
      <c r="G15" s="63" t="s">
        <v>160</v>
      </c>
      <c r="H15" s="23"/>
      <c r="I15" s="13"/>
      <c r="J15" s="143"/>
      <c r="K15" s="143"/>
      <c r="L15" s="143"/>
      <c r="M15" s="143"/>
      <c r="N15" s="143"/>
      <c r="O15" s="143"/>
      <c r="P15" s="143"/>
    </row>
    <row r="16" spans="1:16" s="4" customFormat="1" ht="18.75" customHeight="1" x14ac:dyDescent="0.15">
      <c r="A16" s="144"/>
      <c r="B16" s="131" t="s">
        <v>62</v>
      </c>
      <c r="C16" s="131"/>
      <c r="D16" s="133"/>
      <c r="E16" s="153"/>
      <c r="F16" s="150"/>
      <c r="G16" s="63" t="s">
        <v>161</v>
      </c>
      <c r="H16" s="23"/>
      <c r="I16" s="13"/>
      <c r="J16" s="143"/>
      <c r="K16" s="143"/>
      <c r="L16" s="143"/>
      <c r="M16" s="143"/>
      <c r="N16" s="143"/>
      <c r="O16" s="143"/>
      <c r="P16" s="143"/>
    </row>
    <row r="17" spans="1:16" s="4" customFormat="1" ht="18.75" customHeight="1" x14ac:dyDescent="0.15">
      <c r="A17" s="144"/>
      <c r="B17" s="131"/>
      <c r="C17" s="131"/>
      <c r="D17" s="133"/>
      <c r="E17" s="154"/>
      <c r="F17" s="151"/>
      <c r="G17" s="63" t="s">
        <v>162</v>
      </c>
      <c r="H17" s="23"/>
      <c r="I17" s="13"/>
      <c r="J17" s="143"/>
      <c r="K17" s="143"/>
      <c r="L17" s="143"/>
      <c r="M17" s="143"/>
      <c r="N17" s="143"/>
      <c r="O17" s="143"/>
      <c r="P17" s="143"/>
    </row>
    <row r="18" spans="1:16" s="4" customFormat="1" ht="18.75" customHeight="1" x14ac:dyDescent="0.15">
      <c r="A18" s="144" t="s">
        <v>63</v>
      </c>
      <c r="B18" s="130" t="s">
        <v>64</v>
      </c>
      <c r="C18" s="130" t="s">
        <v>20</v>
      </c>
      <c r="D18" s="130" t="s">
        <v>47</v>
      </c>
      <c r="E18" s="134" t="s">
        <v>138</v>
      </c>
      <c r="F18" s="149" t="s">
        <v>118</v>
      </c>
      <c r="G18" s="62" t="s">
        <v>158</v>
      </c>
      <c r="H18" s="20">
        <f>SUM(I18:P18)</f>
        <v>4.5999999999999999E-2</v>
      </c>
      <c r="I18" s="66">
        <v>4.5999999999999999E-2</v>
      </c>
      <c r="J18" s="142"/>
      <c r="K18" s="142"/>
      <c r="L18" s="142"/>
      <c r="M18" s="142"/>
      <c r="N18" s="142"/>
      <c r="O18" s="142"/>
      <c r="P18" s="142"/>
    </row>
    <row r="19" spans="1:16" s="4" customFormat="1" ht="18.75" customHeight="1" x14ac:dyDescent="0.15">
      <c r="A19" s="144"/>
      <c r="B19" s="131"/>
      <c r="C19" s="131"/>
      <c r="D19" s="133"/>
      <c r="E19" s="135"/>
      <c r="F19" s="150"/>
      <c r="G19" s="63" t="s">
        <v>159</v>
      </c>
      <c r="H19" s="21">
        <f>I19</f>
        <v>4.9000000000000002E-2</v>
      </c>
      <c r="I19" s="82">
        <v>4.9000000000000002E-2</v>
      </c>
      <c r="J19" s="143"/>
      <c r="K19" s="143"/>
      <c r="L19" s="143"/>
      <c r="M19" s="143"/>
      <c r="N19" s="143"/>
      <c r="O19" s="143"/>
      <c r="P19" s="143"/>
    </row>
    <row r="20" spans="1:16" s="4" customFormat="1" ht="18.75" customHeight="1" x14ac:dyDescent="0.15">
      <c r="A20" s="144"/>
      <c r="B20" s="131"/>
      <c r="C20" s="131"/>
      <c r="D20" s="133"/>
      <c r="E20" s="135"/>
      <c r="F20" s="150"/>
      <c r="G20" s="63" t="s">
        <v>160</v>
      </c>
      <c r="H20" s="21"/>
      <c r="I20" s="11"/>
      <c r="J20" s="143"/>
      <c r="K20" s="143"/>
      <c r="L20" s="143"/>
      <c r="M20" s="143"/>
      <c r="N20" s="143"/>
      <c r="O20" s="143"/>
      <c r="P20" s="143"/>
    </row>
    <row r="21" spans="1:16" s="4" customFormat="1" ht="18.75" customHeight="1" x14ac:dyDescent="0.15">
      <c r="A21" s="144"/>
      <c r="B21" s="131" t="s">
        <v>65</v>
      </c>
      <c r="C21" s="131"/>
      <c r="D21" s="133"/>
      <c r="E21" s="135"/>
      <c r="F21" s="150"/>
      <c r="G21" s="63" t="s">
        <v>161</v>
      </c>
      <c r="H21" s="21"/>
      <c r="I21" s="11"/>
      <c r="J21" s="143"/>
      <c r="K21" s="143"/>
      <c r="L21" s="143"/>
      <c r="M21" s="143"/>
      <c r="N21" s="143"/>
      <c r="O21" s="143"/>
      <c r="P21" s="143"/>
    </row>
    <row r="22" spans="1:16" s="4" customFormat="1" ht="18.75" customHeight="1" x14ac:dyDescent="0.15">
      <c r="A22" s="144"/>
      <c r="B22" s="131"/>
      <c r="C22" s="131"/>
      <c r="D22" s="133"/>
      <c r="E22" s="135"/>
      <c r="F22" s="151"/>
      <c r="G22" s="63" t="s">
        <v>162</v>
      </c>
      <c r="H22" s="21"/>
      <c r="I22" s="11"/>
      <c r="J22" s="143"/>
      <c r="K22" s="143"/>
      <c r="L22" s="143"/>
      <c r="M22" s="143"/>
      <c r="N22" s="143"/>
      <c r="O22" s="143"/>
      <c r="P22" s="143"/>
    </row>
    <row r="23" spans="1:16" ht="18.75" customHeight="1" x14ac:dyDescent="0.15">
      <c r="A23" s="144" t="s">
        <v>66</v>
      </c>
      <c r="B23" s="130" t="s">
        <v>67</v>
      </c>
      <c r="C23" s="132" t="s">
        <v>8</v>
      </c>
      <c r="D23" s="130" t="s">
        <v>22</v>
      </c>
      <c r="E23" s="134" t="s">
        <v>139</v>
      </c>
      <c r="F23" s="149" t="s">
        <v>119</v>
      </c>
      <c r="G23" s="62" t="s">
        <v>158</v>
      </c>
      <c r="H23" s="59">
        <f>I23</f>
        <v>1105</v>
      </c>
      <c r="I23" s="68">
        <v>1105</v>
      </c>
      <c r="J23" s="142"/>
      <c r="K23" s="142"/>
      <c r="L23" s="142"/>
      <c r="M23" s="142"/>
      <c r="N23" s="142"/>
      <c r="O23" s="142"/>
      <c r="P23" s="142"/>
    </row>
    <row r="24" spans="1:16" ht="18.75" customHeight="1" x14ac:dyDescent="0.15">
      <c r="A24" s="144"/>
      <c r="B24" s="131"/>
      <c r="C24" s="133"/>
      <c r="D24" s="131"/>
      <c r="E24" s="135"/>
      <c r="F24" s="150"/>
      <c r="G24" s="63" t="s">
        <v>159</v>
      </c>
      <c r="H24" s="88">
        <f>I24</f>
        <v>1141</v>
      </c>
      <c r="I24" s="87">
        <v>1141</v>
      </c>
      <c r="J24" s="143"/>
      <c r="K24" s="143"/>
      <c r="L24" s="143"/>
      <c r="M24" s="143"/>
      <c r="N24" s="143"/>
      <c r="O24" s="143"/>
      <c r="P24" s="143"/>
    </row>
    <row r="25" spans="1:16" ht="18.75" customHeight="1" x14ac:dyDescent="0.15">
      <c r="A25" s="144"/>
      <c r="B25" s="131"/>
      <c r="C25" s="133"/>
      <c r="D25" s="131"/>
      <c r="E25" s="135"/>
      <c r="F25" s="150"/>
      <c r="G25" s="63" t="s">
        <v>160</v>
      </c>
      <c r="H25" s="23"/>
      <c r="I25" s="13"/>
      <c r="J25" s="143"/>
      <c r="K25" s="143"/>
      <c r="L25" s="143"/>
      <c r="M25" s="143"/>
      <c r="N25" s="143"/>
      <c r="O25" s="143"/>
      <c r="P25" s="143"/>
    </row>
    <row r="26" spans="1:16" ht="18.75" customHeight="1" x14ac:dyDescent="0.15">
      <c r="A26" s="144"/>
      <c r="B26" s="131" t="s">
        <v>60</v>
      </c>
      <c r="C26" s="133"/>
      <c r="D26" s="131"/>
      <c r="E26" s="135"/>
      <c r="F26" s="150"/>
      <c r="G26" s="63" t="s">
        <v>161</v>
      </c>
      <c r="H26" s="23"/>
      <c r="I26" s="13"/>
      <c r="J26" s="143"/>
      <c r="K26" s="143"/>
      <c r="L26" s="143"/>
      <c r="M26" s="143"/>
      <c r="N26" s="143"/>
      <c r="O26" s="143"/>
      <c r="P26" s="143"/>
    </row>
    <row r="27" spans="1:16" ht="18.75" customHeight="1" x14ac:dyDescent="0.15">
      <c r="A27" s="144"/>
      <c r="B27" s="131"/>
      <c r="C27" s="133"/>
      <c r="D27" s="131"/>
      <c r="E27" s="135"/>
      <c r="F27" s="151"/>
      <c r="G27" s="63" t="s">
        <v>162</v>
      </c>
      <c r="H27" s="23"/>
      <c r="I27" s="13"/>
      <c r="J27" s="143"/>
      <c r="K27" s="143"/>
      <c r="L27" s="143"/>
      <c r="M27" s="143"/>
      <c r="N27" s="143"/>
      <c r="O27" s="143"/>
      <c r="P27" s="143"/>
    </row>
    <row r="28" spans="1:16" ht="18.75" customHeight="1" x14ac:dyDescent="0.15">
      <c r="A28" s="144" t="s">
        <v>68</v>
      </c>
      <c r="B28" s="130" t="s">
        <v>60</v>
      </c>
      <c r="C28" s="156" t="s">
        <v>30</v>
      </c>
      <c r="D28" s="130" t="s">
        <v>22</v>
      </c>
      <c r="E28" s="134" t="s">
        <v>140</v>
      </c>
      <c r="F28" s="149" t="s">
        <v>118</v>
      </c>
      <c r="G28" s="62" t="s">
        <v>158</v>
      </c>
      <c r="H28" s="20">
        <f t="shared" ref="H28" si="0">SUM(I28:P28)</f>
        <v>0.159</v>
      </c>
      <c r="I28" s="66">
        <v>0.159</v>
      </c>
      <c r="J28" s="142"/>
      <c r="K28" s="142"/>
      <c r="L28" s="142"/>
      <c r="M28" s="142"/>
      <c r="N28" s="142"/>
      <c r="O28" s="142"/>
      <c r="P28" s="142"/>
    </row>
    <row r="29" spans="1:16" ht="18.75" customHeight="1" x14ac:dyDescent="0.15">
      <c r="A29" s="144"/>
      <c r="B29" s="131"/>
      <c r="C29" s="157"/>
      <c r="D29" s="131"/>
      <c r="E29" s="135"/>
      <c r="F29" s="150"/>
      <c r="G29" s="63" t="s">
        <v>159</v>
      </c>
      <c r="H29" s="21">
        <f>I29</f>
        <v>2.5000000000000001E-2</v>
      </c>
      <c r="I29" s="82">
        <v>2.5000000000000001E-2</v>
      </c>
      <c r="J29" s="143"/>
      <c r="K29" s="143"/>
      <c r="L29" s="143"/>
      <c r="M29" s="143"/>
      <c r="N29" s="143"/>
      <c r="O29" s="143"/>
      <c r="P29" s="143"/>
    </row>
    <row r="30" spans="1:16" ht="18.75" customHeight="1" x14ac:dyDescent="0.15">
      <c r="A30" s="144"/>
      <c r="B30" s="131"/>
      <c r="C30" s="157"/>
      <c r="D30" s="131"/>
      <c r="E30" s="135"/>
      <c r="F30" s="150"/>
      <c r="G30" s="63" t="s">
        <v>160</v>
      </c>
      <c r="H30" s="21"/>
      <c r="I30" s="11"/>
      <c r="J30" s="143"/>
      <c r="K30" s="143"/>
      <c r="L30" s="143"/>
      <c r="M30" s="143"/>
      <c r="N30" s="143"/>
      <c r="O30" s="143"/>
      <c r="P30" s="143"/>
    </row>
    <row r="31" spans="1:16" ht="18.75" customHeight="1" x14ac:dyDescent="0.15">
      <c r="A31" s="144"/>
      <c r="B31" s="131" t="s">
        <v>69</v>
      </c>
      <c r="C31" s="157"/>
      <c r="D31" s="131"/>
      <c r="E31" s="135"/>
      <c r="F31" s="150"/>
      <c r="G31" s="63" t="s">
        <v>161</v>
      </c>
      <c r="H31" s="21"/>
      <c r="I31" s="11"/>
      <c r="J31" s="143"/>
      <c r="K31" s="143"/>
      <c r="L31" s="143"/>
      <c r="M31" s="143"/>
      <c r="N31" s="143"/>
      <c r="O31" s="143"/>
      <c r="P31" s="143"/>
    </row>
    <row r="32" spans="1:16" ht="18.75" customHeight="1" x14ac:dyDescent="0.15">
      <c r="A32" s="144"/>
      <c r="B32" s="131"/>
      <c r="C32" s="157"/>
      <c r="D32" s="131"/>
      <c r="E32" s="158"/>
      <c r="F32" s="151"/>
      <c r="G32" s="63" t="s">
        <v>162</v>
      </c>
      <c r="H32" s="21"/>
      <c r="I32" s="11"/>
      <c r="J32" s="155"/>
      <c r="K32" s="155"/>
      <c r="L32" s="155"/>
      <c r="M32" s="155"/>
      <c r="N32" s="155"/>
      <c r="O32" s="155"/>
      <c r="P32" s="155"/>
    </row>
    <row r="33" spans="1:16" ht="18.75" customHeight="1" x14ac:dyDescent="0.15">
      <c r="A33" s="144" t="s">
        <v>71</v>
      </c>
      <c r="B33" s="130" t="s">
        <v>72</v>
      </c>
      <c r="C33" s="132" t="s">
        <v>35</v>
      </c>
      <c r="D33" s="130" t="s">
        <v>23</v>
      </c>
      <c r="E33" s="134" t="s">
        <v>141</v>
      </c>
      <c r="F33" s="149" t="s">
        <v>120</v>
      </c>
      <c r="G33" s="62" t="s">
        <v>158</v>
      </c>
      <c r="H33" s="57">
        <f>SUM(I33:P33)</f>
        <v>741588</v>
      </c>
      <c r="I33" s="69">
        <v>385370</v>
      </c>
      <c r="J33" s="70">
        <v>103572</v>
      </c>
      <c r="K33" s="70">
        <v>20820</v>
      </c>
      <c r="L33" s="70">
        <v>23507</v>
      </c>
      <c r="M33" s="70">
        <v>42243</v>
      </c>
      <c r="N33" s="70">
        <v>22608</v>
      </c>
      <c r="O33" s="70">
        <v>58967</v>
      </c>
      <c r="P33" s="70">
        <v>84501</v>
      </c>
    </row>
    <row r="34" spans="1:16" ht="18.75" customHeight="1" x14ac:dyDescent="0.15">
      <c r="A34" s="144"/>
      <c r="B34" s="131"/>
      <c r="C34" s="133"/>
      <c r="D34" s="131"/>
      <c r="E34" s="135"/>
      <c r="F34" s="150"/>
      <c r="G34" s="63" t="s">
        <v>159</v>
      </c>
      <c r="H34" s="92">
        <f>SUM(I34:P34)</f>
        <v>758539</v>
      </c>
      <c r="I34" s="93">
        <v>410921</v>
      </c>
      <c r="J34" s="94">
        <v>101515</v>
      </c>
      <c r="K34" s="94">
        <v>25010</v>
      </c>
      <c r="L34" s="94">
        <v>24109</v>
      </c>
      <c r="M34" s="94">
        <v>36496</v>
      </c>
      <c r="N34" s="94">
        <v>16472</v>
      </c>
      <c r="O34" s="94">
        <v>59897</v>
      </c>
      <c r="P34" s="94">
        <v>84119</v>
      </c>
    </row>
    <row r="35" spans="1:16" ht="18.75" customHeight="1" x14ac:dyDescent="0.15">
      <c r="A35" s="144"/>
      <c r="B35" s="131"/>
      <c r="C35" s="133"/>
      <c r="D35" s="131"/>
      <c r="E35" s="135"/>
      <c r="F35" s="150"/>
      <c r="G35" s="63" t="s">
        <v>160</v>
      </c>
      <c r="H35" s="24"/>
      <c r="I35" s="14"/>
      <c r="J35" s="7"/>
      <c r="K35" s="7"/>
      <c r="L35" s="7"/>
      <c r="M35" s="7"/>
      <c r="N35" s="7"/>
      <c r="O35" s="7"/>
      <c r="P35" s="7"/>
    </row>
    <row r="36" spans="1:16" ht="18.75" customHeight="1" x14ac:dyDescent="0.15">
      <c r="A36" s="144"/>
      <c r="B36" s="131" t="s">
        <v>73</v>
      </c>
      <c r="C36" s="133"/>
      <c r="D36" s="131"/>
      <c r="E36" s="135"/>
      <c r="F36" s="150"/>
      <c r="G36" s="63" t="s">
        <v>161</v>
      </c>
      <c r="H36" s="24"/>
      <c r="I36" s="14"/>
      <c r="J36" s="7"/>
      <c r="K36" s="7"/>
      <c r="L36" s="7"/>
      <c r="M36" s="7"/>
      <c r="N36" s="7"/>
      <c r="O36" s="7"/>
      <c r="P36" s="7"/>
    </row>
    <row r="37" spans="1:16" ht="18.75" customHeight="1" x14ac:dyDescent="0.15">
      <c r="A37" s="144"/>
      <c r="B37" s="131"/>
      <c r="C37" s="133"/>
      <c r="D37" s="131"/>
      <c r="E37" s="158"/>
      <c r="F37" s="151"/>
      <c r="G37" s="63" t="s">
        <v>162</v>
      </c>
      <c r="H37" s="24"/>
      <c r="I37" s="14"/>
      <c r="J37" s="7"/>
      <c r="K37" s="7"/>
      <c r="L37" s="7"/>
      <c r="M37" s="7"/>
      <c r="N37" s="7"/>
      <c r="O37" s="7"/>
      <c r="P37" s="7"/>
    </row>
    <row r="38" spans="1:16" ht="18.75" customHeight="1" x14ac:dyDescent="0.15">
      <c r="A38" s="144" t="s">
        <v>74</v>
      </c>
      <c r="B38" s="130" t="s">
        <v>72</v>
      </c>
      <c r="C38" s="132" t="s">
        <v>36</v>
      </c>
      <c r="D38" s="130" t="s">
        <v>23</v>
      </c>
      <c r="E38" s="134" t="s">
        <v>142</v>
      </c>
      <c r="F38" s="149" t="s">
        <v>121</v>
      </c>
      <c r="G38" s="62" t="s">
        <v>158</v>
      </c>
      <c r="H38" s="57">
        <f>SUM(I38:P38)</f>
        <v>41</v>
      </c>
      <c r="I38" s="69">
        <v>32</v>
      </c>
      <c r="J38" s="112" t="s">
        <v>174</v>
      </c>
      <c r="K38" s="70">
        <v>8</v>
      </c>
      <c r="L38" s="142"/>
      <c r="M38" s="112" t="s">
        <v>174</v>
      </c>
      <c r="N38" s="70">
        <v>1</v>
      </c>
      <c r="O38" s="112" t="s">
        <v>174</v>
      </c>
      <c r="P38" s="142"/>
    </row>
    <row r="39" spans="1:16" ht="18.75" customHeight="1" x14ac:dyDescent="0.15">
      <c r="A39" s="144"/>
      <c r="B39" s="131"/>
      <c r="C39" s="133"/>
      <c r="D39" s="131"/>
      <c r="E39" s="135"/>
      <c r="F39" s="150"/>
      <c r="G39" s="63" t="s">
        <v>159</v>
      </c>
      <c r="H39" s="92">
        <f>SUM(I39:K39,M39:O39)</f>
        <v>154</v>
      </c>
      <c r="I39" s="93">
        <v>144</v>
      </c>
      <c r="J39" s="113" t="s">
        <v>174</v>
      </c>
      <c r="K39" s="94">
        <v>9</v>
      </c>
      <c r="L39" s="143"/>
      <c r="M39" s="113" t="s">
        <v>174</v>
      </c>
      <c r="N39" s="94">
        <v>1</v>
      </c>
      <c r="O39" s="113" t="s">
        <v>174</v>
      </c>
      <c r="P39" s="143"/>
    </row>
    <row r="40" spans="1:16" ht="18.75" customHeight="1" x14ac:dyDescent="0.15">
      <c r="A40" s="144"/>
      <c r="B40" s="131"/>
      <c r="C40" s="133"/>
      <c r="D40" s="131"/>
      <c r="E40" s="135"/>
      <c r="F40" s="150"/>
      <c r="G40" s="63" t="s">
        <v>160</v>
      </c>
      <c r="H40" s="23"/>
      <c r="I40" s="15"/>
      <c r="J40" s="8"/>
      <c r="K40" s="8"/>
      <c r="L40" s="143"/>
      <c r="M40" s="8"/>
      <c r="N40" s="8"/>
      <c r="O40" s="8"/>
      <c r="P40" s="143"/>
    </row>
    <row r="41" spans="1:16" ht="18.75" customHeight="1" x14ac:dyDescent="0.15">
      <c r="A41" s="144"/>
      <c r="B41" s="131" t="s">
        <v>75</v>
      </c>
      <c r="C41" s="133"/>
      <c r="D41" s="131"/>
      <c r="E41" s="135"/>
      <c r="F41" s="150"/>
      <c r="G41" s="63" t="s">
        <v>161</v>
      </c>
      <c r="H41" s="23"/>
      <c r="I41" s="15"/>
      <c r="J41" s="8"/>
      <c r="K41" s="8"/>
      <c r="L41" s="143"/>
      <c r="M41" s="8"/>
      <c r="N41" s="8"/>
      <c r="O41" s="8"/>
      <c r="P41" s="143"/>
    </row>
    <row r="42" spans="1:16" ht="18.75" customHeight="1" x14ac:dyDescent="0.15">
      <c r="A42" s="144"/>
      <c r="B42" s="131"/>
      <c r="C42" s="133"/>
      <c r="D42" s="131"/>
      <c r="E42" s="158"/>
      <c r="F42" s="151"/>
      <c r="G42" s="63" t="s">
        <v>162</v>
      </c>
      <c r="H42" s="23"/>
      <c r="I42" s="15"/>
      <c r="J42" s="8"/>
      <c r="K42" s="8"/>
      <c r="L42" s="143"/>
      <c r="M42" s="8"/>
      <c r="N42" s="8"/>
      <c r="O42" s="8"/>
      <c r="P42" s="143"/>
    </row>
    <row r="43" spans="1:16" ht="18.75" customHeight="1" x14ac:dyDescent="0.15">
      <c r="A43" s="144" t="s">
        <v>76</v>
      </c>
      <c r="B43" s="130" t="s">
        <v>72</v>
      </c>
      <c r="C43" s="132" t="s">
        <v>37</v>
      </c>
      <c r="D43" s="130" t="s">
        <v>23</v>
      </c>
      <c r="E43" s="134" t="s">
        <v>143</v>
      </c>
      <c r="F43" s="149" t="s">
        <v>122</v>
      </c>
      <c r="G43" s="62" t="s">
        <v>158</v>
      </c>
      <c r="H43" s="57">
        <f>SUM(I43:P43)</f>
        <v>184</v>
      </c>
      <c r="I43" s="69">
        <v>184</v>
      </c>
      <c r="J43" s="142"/>
      <c r="K43" s="142"/>
      <c r="L43" s="142"/>
      <c r="M43" s="142"/>
      <c r="N43" s="112" t="s">
        <v>174</v>
      </c>
      <c r="O43" s="142"/>
      <c r="P43" s="142"/>
    </row>
    <row r="44" spans="1:16" ht="18.75" customHeight="1" x14ac:dyDescent="0.15">
      <c r="A44" s="144"/>
      <c r="B44" s="131"/>
      <c r="C44" s="133"/>
      <c r="D44" s="131"/>
      <c r="E44" s="135"/>
      <c r="F44" s="150"/>
      <c r="G44" s="63" t="s">
        <v>159</v>
      </c>
      <c r="H44" s="92">
        <f>SUM(I44,N44)</f>
        <v>171</v>
      </c>
      <c r="I44" s="93">
        <v>170</v>
      </c>
      <c r="J44" s="143"/>
      <c r="K44" s="143"/>
      <c r="L44" s="143"/>
      <c r="M44" s="143"/>
      <c r="N44" s="94">
        <v>1</v>
      </c>
      <c r="O44" s="143"/>
      <c r="P44" s="143"/>
    </row>
    <row r="45" spans="1:16" ht="18.75" customHeight="1" x14ac:dyDescent="0.15">
      <c r="A45" s="144"/>
      <c r="B45" s="131"/>
      <c r="C45" s="133"/>
      <c r="D45" s="131"/>
      <c r="E45" s="135"/>
      <c r="F45" s="150"/>
      <c r="G45" s="63" t="s">
        <v>160</v>
      </c>
      <c r="H45" s="23"/>
      <c r="I45" s="14"/>
      <c r="J45" s="143"/>
      <c r="K45" s="143"/>
      <c r="L45" s="143"/>
      <c r="M45" s="143"/>
      <c r="N45" s="7"/>
      <c r="O45" s="143"/>
      <c r="P45" s="143"/>
    </row>
    <row r="46" spans="1:16" ht="18.75" customHeight="1" x14ac:dyDescent="0.15">
      <c r="A46" s="144"/>
      <c r="B46" s="131" t="s">
        <v>77</v>
      </c>
      <c r="C46" s="133"/>
      <c r="D46" s="131"/>
      <c r="E46" s="135"/>
      <c r="F46" s="150"/>
      <c r="G46" s="63" t="s">
        <v>161</v>
      </c>
      <c r="H46" s="23"/>
      <c r="I46" s="14"/>
      <c r="J46" s="143"/>
      <c r="K46" s="143"/>
      <c r="L46" s="143"/>
      <c r="M46" s="143"/>
      <c r="N46" s="7"/>
      <c r="O46" s="143"/>
      <c r="P46" s="143"/>
    </row>
    <row r="47" spans="1:16" ht="18.75" customHeight="1" x14ac:dyDescent="0.15">
      <c r="A47" s="144"/>
      <c r="B47" s="131"/>
      <c r="C47" s="133"/>
      <c r="D47" s="131"/>
      <c r="E47" s="158"/>
      <c r="F47" s="151"/>
      <c r="G47" s="63" t="s">
        <v>162</v>
      </c>
      <c r="H47" s="39"/>
      <c r="I47" s="14"/>
      <c r="J47" s="155"/>
      <c r="K47" s="155"/>
      <c r="L47" s="155"/>
      <c r="M47" s="155"/>
      <c r="N47" s="7"/>
      <c r="O47" s="143"/>
      <c r="P47" s="143"/>
    </row>
    <row r="48" spans="1:16" ht="18.75" customHeight="1" x14ac:dyDescent="0.15">
      <c r="A48" s="144" t="s">
        <v>78</v>
      </c>
      <c r="B48" s="130" t="s">
        <v>72</v>
      </c>
      <c r="C48" s="132" t="s">
        <v>38</v>
      </c>
      <c r="D48" s="130" t="s">
        <v>23</v>
      </c>
      <c r="E48" s="134" t="s">
        <v>144</v>
      </c>
      <c r="F48" s="149" t="s">
        <v>134</v>
      </c>
      <c r="G48" s="62" t="s">
        <v>158</v>
      </c>
      <c r="H48" s="58">
        <f t="shared" ref="H48" si="1">SUM(I48:P48)</f>
        <v>2260</v>
      </c>
      <c r="I48" s="71">
        <v>2260</v>
      </c>
      <c r="J48" s="142"/>
      <c r="K48" s="142"/>
      <c r="L48" s="142"/>
      <c r="M48" s="142"/>
      <c r="N48" s="114" t="s">
        <v>175</v>
      </c>
      <c r="O48" s="142"/>
      <c r="P48" s="142"/>
    </row>
    <row r="49" spans="1:16" ht="18.75" customHeight="1" x14ac:dyDescent="0.15">
      <c r="A49" s="144"/>
      <c r="B49" s="131"/>
      <c r="C49" s="133"/>
      <c r="D49" s="131"/>
      <c r="E49" s="135"/>
      <c r="F49" s="150"/>
      <c r="G49" s="63" t="s">
        <v>159</v>
      </c>
      <c r="H49" s="100">
        <f>SUM(I49,N49)</f>
        <v>2185</v>
      </c>
      <c r="I49" s="105">
        <v>2104</v>
      </c>
      <c r="J49" s="143"/>
      <c r="K49" s="143"/>
      <c r="L49" s="143"/>
      <c r="M49" s="143"/>
      <c r="N49" s="102">
        <v>81</v>
      </c>
      <c r="O49" s="143"/>
      <c r="P49" s="143"/>
    </row>
    <row r="50" spans="1:16" ht="18.75" customHeight="1" x14ac:dyDescent="0.15">
      <c r="A50" s="144"/>
      <c r="B50" s="131"/>
      <c r="C50" s="133"/>
      <c r="D50" s="131"/>
      <c r="E50" s="135"/>
      <c r="F50" s="150"/>
      <c r="G50" s="63" t="s">
        <v>160</v>
      </c>
      <c r="H50" s="24"/>
      <c r="I50" s="14"/>
      <c r="J50" s="143"/>
      <c r="K50" s="143"/>
      <c r="L50" s="143"/>
      <c r="M50" s="143"/>
      <c r="N50" s="7"/>
      <c r="O50" s="143"/>
      <c r="P50" s="143"/>
    </row>
    <row r="51" spans="1:16" ht="18.75" customHeight="1" x14ac:dyDescent="0.15">
      <c r="A51" s="144"/>
      <c r="B51" s="131" t="s">
        <v>79</v>
      </c>
      <c r="C51" s="133"/>
      <c r="D51" s="131"/>
      <c r="E51" s="135"/>
      <c r="F51" s="150"/>
      <c r="G51" s="63" t="s">
        <v>161</v>
      </c>
      <c r="H51" s="24"/>
      <c r="I51" s="14"/>
      <c r="J51" s="143"/>
      <c r="K51" s="143"/>
      <c r="L51" s="143"/>
      <c r="M51" s="143"/>
      <c r="N51" s="7"/>
      <c r="O51" s="143"/>
      <c r="P51" s="143"/>
    </row>
    <row r="52" spans="1:16" ht="18.75" customHeight="1" x14ac:dyDescent="0.15">
      <c r="A52" s="144"/>
      <c r="B52" s="131"/>
      <c r="C52" s="133"/>
      <c r="D52" s="131"/>
      <c r="E52" s="158"/>
      <c r="F52" s="151"/>
      <c r="G52" s="65" t="s">
        <v>162</v>
      </c>
      <c r="H52" s="122"/>
      <c r="I52" s="123"/>
      <c r="J52" s="155"/>
      <c r="K52" s="155"/>
      <c r="L52" s="155"/>
      <c r="M52" s="155"/>
      <c r="N52" s="125"/>
      <c r="O52" s="155"/>
      <c r="P52" s="155"/>
    </row>
    <row r="53" spans="1:16" ht="18.75" customHeight="1" x14ac:dyDescent="0.15">
      <c r="A53" s="144" t="s">
        <v>80</v>
      </c>
      <c r="B53" s="130" t="s">
        <v>81</v>
      </c>
      <c r="C53" s="159" t="s">
        <v>10</v>
      </c>
      <c r="D53" s="132" t="s">
        <v>17</v>
      </c>
      <c r="E53" s="134" t="s">
        <v>145</v>
      </c>
      <c r="F53" s="149" t="s">
        <v>123</v>
      </c>
      <c r="G53" s="119" t="s">
        <v>57</v>
      </c>
      <c r="H53" s="120">
        <f t="shared" ref="H53:H55" si="2">SUM(I53:P53)</f>
        <v>38604594</v>
      </c>
      <c r="I53" s="121">
        <v>23719987</v>
      </c>
      <c r="J53" s="52">
        <v>939682</v>
      </c>
      <c r="K53" s="52">
        <v>1660747</v>
      </c>
      <c r="L53" s="52">
        <v>3950589</v>
      </c>
      <c r="M53" s="52">
        <v>2846855</v>
      </c>
      <c r="N53" s="124">
        <v>176366</v>
      </c>
      <c r="O53" s="52">
        <v>51266</v>
      </c>
      <c r="P53" s="52">
        <v>5259102</v>
      </c>
    </row>
    <row r="54" spans="1:16" ht="18.75" customHeight="1" x14ac:dyDescent="0.15">
      <c r="A54" s="144"/>
      <c r="B54" s="131"/>
      <c r="C54" s="157"/>
      <c r="D54" s="133"/>
      <c r="E54" s="135"/>
      <c r="F54" s="150"/>
      <c r="G54" s="63" t="s">
        <v>59</v>
      </c>
      <c r="H54" s="53">
        <f t="shared" si="2"/>
        <v>38736674</v>
      </c>
      <c r="I54" s="54">
        <v>23369466</v>
      </c>
      <c r="J54" s="55">
        <v>1253748</v>
      </c>
      <c r="K54" s="55">
        <v>1836515</v>
      </c>
      <c r="L54" s="55">
        <v>4077527</v>
      </c>
      <c r="M54" s="55">
        <v>2962313</v>
      </c>
      <c r="N54" s="55">
        <v>170767</v>
      </c>
      <c r="O54" s="55">
        <v>61103</v>
      </c>
      <c r="P54" s="55">
        <v>5005235</v>
      </c>
    </row>
    <row r="55" spans="1:16" ht="18.75" customHeight="1" x14ac:dyDescent="0.15">
      <c r="A55" s="144"/>
      <c r="B55" s="131"/>
      <c r="C55" s="157"/>
      <c r="D55" s="133"/>
      <c r="E55" s="135"/>
      <c r="F55" s="150"/>
      <c r="G55" s="63" t="s">
        <v>70</v>
      </c>
      <c r="H55" s="53">
        <f t="shared" si="2"/>
        <v>38871418</v>
      </c>
      <c r="I55" s="51">
        <v>23961932</v>
      </c>
      <c r="J55" s="52">
        <v>1136878</v>
      </c>
      <c r="K55" s="52">
        <v>1800823</v>
      </c>
      <c r="L55" s="52">
        <v>4286734</v>
      </c>
      <c r="M55" s="52">
        <v>2880560</v>
      </c>
      <c r="N55" s="52">
        <v>173834</v>
      </c>
      <c r="O55" s="52">
        <v>53544</v>
      </c>
      <c r="P55" s="52">
        <v>4577113</v>
      </c>
    </row>
    <row r="56" spans="1:16" ht="18.75" customHeight="1" x14ac:dyDescent="0.15">
      <c r="A56" s="144"/>
      <c r="B56" s="131" t="s">
        <v>60</v>
      </c>
      <c r="C56" s="157"/>
      <c r="D56" s="133"/>
      <c r="E56" s="135"/>
      <c r="F56" s="150"/>
      <c r="G56" s="63" t="s">
        <v>54</v>
      </c>
      <c r="H56" s="53">
        <f>SUM(I56:P56)</f>
        <v>39814432</v>
      </c>
      <c r="I56" s="51">
        <v>24327936</v>
      </c>
      <c r="J56" s="52">
        <v>1164817</v>
      </c>
      <c r="K56" s="52">
        <v>1996485</v>
      </c>
      <c r="L56" s="52">
        <v>4544336</v>
      </c>
      <c r="M56" s="52">
        <v>2955454</v>
      </c>
      <c r="N56" s="52">
        <v>208748</v>
      </c>
      <c r="O56" s="52">
        <v>57583</v>
      </c>
      <c r="P56" s="52">
        <v>4559073</v>
      </c>
    </row>
    <row r="57" spans="1:16" ht="18.75" customHeight="1" x14ac:dyDescent="0.15">
      <c r="A57" s="144"/>
      <c r="B57" s="131"/>
      <c r="C57" s="157"/>
      <c r="D57" s="133"/>
      <c r="E57" s="158"/>
      <c r="F57" s="151"/>
      <c r="G57" s="63" t="s">
        <v>169</v>
      </c>
      <c r="H57" s="53">
        <f>SUM(I57:P57)</f>
        <v>0</v>
      </c>
      <c r="I57" s="109" t="s">
        <v>172</v>
      </c>
      <c r="J57" s="110" t="s">
        <v>172</v>
      </c>
      <c r="K57" s="110" t="s">
        <v>172</v>
      </c>
      <c r="L57" s="110" t="s">
        <v>172</v>
      </c>
      <c r="M57" s="110" t="s">
        <v>172</v>
      </c>
      <c r="N57" s="110" t="s">
        <v>172</v>
      </c>
      <c r="O57" s="110" t="s">
        <v>172</v>
      </c>
      <c r="P57" s="110" t="s">
        <v>172</v>
      </c>
    </row>
    <row r="58" spans="1:16" ht="18.75" customHeight="1" x14ac:dyDescent="0.15">
      <c r="A58" s="144" t="s">
        <v>82</v>
      </c>
      <c r="B58" s="130" t="s">
        <v>81</v>
      </c>
      <c r="C58" s="132" t="s">
        <v>9</v>
      </c>
      <c r="D58" s="132" t="s">
        <v>18</v>
      </c>
      <c r="E58" s="134" t="s">
        <v>146</v>
      </c>
      <c r="F58" s="149" t="s">
        <v>124</v>
      </c>
      <c r="G58" s="62" t="s">
        <v>158</v>
      </c>
      <c r="H58" s="56">
        <f t="shared" ref="H58" si="3">SUM(I58:P58)</f>
        <v>4307</v>
      </c>
      <c r="I58" s="73">
        <v>2461</v>
      </c>
      <c r="J58" s="74">
        <v>75</v>
      </c>
      <c r="K58" s="74">
        <v>281</v>
      </c>
      <c r="L58" s="74">
        <v>188</v>
      </c>
      <c r="M58" s="74">
        <v>54</v>
      </c>
      <c r="N58" s="74">
        <v>525</v>
      </c>
      <c r="O58" s="74">
        <v>280</v>
      </c>
      <c r="P58" s="74">
        <v>443</v>
      </c>
    </row>
    <row r="59" spans="1:16" ht="18.75" customHeight="1" x14ac:dyDescent="0.15">
      <c r="A59" s="144"/>
      <c r="B59" s="131"/>
      <c r="C59" s="133"/>
      <c r="D59" s="133"/>
      <c r="E59" s="135"/>
      <c r="F59" s="150"/>
      <c r="G59" s="63" t="s">
        <v>159</v>
      </c>
      <c r="H59" s="95">
        <f>SUM(I59:P59)</f>
        <v>4679</v>
      </c>
      <c r="I59" s="96">
        <v>2756</v>
      </c>
      <c r="J59" s="97">
        <v>84</v>
      </c>
      <c r="K59" s="97">
        <v>293</v>
      </c>
      <c r="L59" s="97">
        <v>204</v>
      </c>
      <c r="M59" s="97">
        <v>52</v>
      </c>
      <c r="N59" s="97">
        <v>512</v>
      </c>
      <c r="O59" s="97">
        <v>286</v>
      </c>
      <c r="P59" s="97">
        <v>492</v>
      </c>
    </row>
    <row r="60" spans="1:16" ht="18.75" customHeight="1" x14ac:dyDescent="0.15">
      <c r="A60" s="144"/>
      <c r="B60" s="131"/>
      <c r="C60" s="133"/>
      <c r="D60" s="133"/>
      <c r="E60" s="135"/>
      <c r="F60" s="150"/>
      <c r="G60" s="63" t="s">
        <v>160</v>
      </c>
      <c r="H60" s="24"/>
      <c r="I60" s="16"/>
      <c r="J60" s="7"/>
      <c r="K60" s="7"/>
      <c r="L60" s="7"/>
      <c r="M60" s="7"/>
      <c r="N60" s="7"/>
      <c r="O60" s="7"/>
      <c r="P60" s="7"/>
    </row>
    <row r="61" spans="1:16" ht="18.75" customHeight="1" x14ac:dyDescent="0.15">
      <c r="A61" s="144"/>
      <c r="B61" s="131" t="s">
        <v>83</v>
      </c>
      <c r="C61" s="133"/>
      <c r="D61" s="133"/>
      <c r="E61" s="135"/>
      <c r="F61" s="150"/>
      <c r="G61" s="63" t="s">
        <v>161</v>
      </c>
      <c r="H61" s="24"/>
      <c r="I61" s="16"/>
      <c r="J61" s="7"/>
      <c r="K61" s="7"/>
      <c r="L61" s="7"/>
      <c r="M61" s="7"/>
      <c r="N61" s="7"/>
      <c r="O61" s="7"/>
      <c r="P61" s="7"/>
    </row>
    <row r="62" spans="1:16" ht="18.75" customHeight="1" x14ac:dyDescent="0.15">
      <c r="A62" s="144"/>
      <c r="B62" s="131"/>
      <c r="C62" s="133"/>
      <c r="D62" s="133"/>
      <c r="E62" s="135"/>
      <c r="F62" s="150"/>
      <c r="G62" s="63" t="s">
        <v>162</v>
      </c>
      <c r="H62" s="40"/>
      <c r="I62" s="41"/>
      <c r="J62" s="10"/>
      <c r="K62" s="10"/>
      <c r="L62" s="10"/>
      <c r="M62" s="10"/>
      <c r="N62" s="10"/>
      <c r="O62" s="10"/>
      <c r="P62" s="10"/>
    </row>
    <row r="63" spans="1:16" ht="6.75" customHeight="1" x14ac:dyDescent="0.15">
      <c r="A63" s="28"/>
      <c r="B63" s="29"/>
      <c r="C63" s="30"/>
      <c r="D63" s="30"/>
      <c r="E63" s="31"/>
      <c r="F63" s="32"/>
      <c r="G63" s="33"/>
      <c r="H63" s="34"/>
      <c r="I63" s="34"/>
      <c r="J63" s="34"/>
      <c r="K63" s="34"/>
      <c r="L63" s="34"/>
      <c r="M63" s="34"/>
      <c r="N63" s="34"/>
      <c r="O63" s="34"/>
      <c r="P63" s="34"/>
    </row>
    <row r="64" spans="1:16" ht="18.75" customHeight="1" x14ac:dyDescent="0.15">
      <c r="A64" s="144" t="s">
        <v>84</v>
      </c>
      <c r="B64" s="130" t="s">
        <v>85</v>
      </c>
      <c r="C64" s="132" t="s">
        <v>39</v>
      </c>
      <c r="D64" s="132" t="s">
        <v>18</v>
      </c>
      <c r="E64" s="134" t="s">
        <v>147</v>
      </c>
      <c r="F64" s="149" t="s">
        <v>125</v>
      </c>
      <c r="G64" s="62" t="s">
        <v>158</v>
      </c>
      <c r="H64" s="57">
        <f>SUM(I64:P64)</f>
        <v>118</v>
      </c>
      <c r="I64" s="75">
        <v>114</v>
      </c>
      <c r="J64" s="112" t="s">
        <v>174</v>
      </c>
      <c r="K64" s="112" t="s">
        <v>174</v>
      </c>
      <c r="L64" s="112" t="s">
        <v>174</v>
      </c>
      <c r="M64" s="70">
        <v>1</v>
      </c>
      <c r="N64" s="70">
        <v>1</v>
      </c>
      <c r="O64" s="70">
        <v>1</v>
      </c>
      <c r="P64" s="70">
        <v>1</v>
      </c>
    </row>
    <row r="65" spans="1:16" ht="18.75" customHeight="1" x14ac:dyDescent="0.15">
      <c r="A65" s="144"/>
      <c r="B65" s="131"/>
      <c r="C65" s="133"/>
      <c r="D65" s="133"/>
      <c r="E65" s="135"/>
      <c r="F65" s="150"/>
      <c r="G65" s="63" t="s">
        <v>159</v>
      </c>
      <c r="H65" s="92">
        <f>SUM(I65:P65)</f>
        <v>165</v>
      </c>
      <c r="I65" s="98">
        <v>159</v>
      </c>
      <c r="J65" s="113" t="s">
        <v>174</v>
      </c>
      <c r="K65" s="113" t="s">
        <v>174</v>
      </c>
      <c r="L65" s="113" t="s">
        <v>174</v>
      </c>
      <c r="M65" s="94">
        <v>2</v>
      </c>
      <c r="N65" s="94">
        <v>3</v>
      </c>
      <c r="O65" s="94">
        <v>1</v>
      </c>
      <c r="P65" s="113" t="s">
        <v>174</v>
      </c>
    </row>
    <row r="66" spans="1:16" ht="18.75" customHeight="1" x14ac:dyDescent="0.15">
      <c r="A66" s="144"/>
      <c r="B66" s="131"/>
      <c r="C66" s="133"/>
      <c r="D66" s="133"/>
      <c r="E66" s="135"/>
      <c r="F66" s="150"/>
      <c r="G66" s="63" t="s">
        <v>160</v>
      </c>
      <c r="H66" s="23"/>
      <c r="I66" s="13"/>
      <c r="J66" s="8"/>
      <c r="K66" s="8"/>
      <c r="L66" s="8"/>
      <c r="M66" s="8"/>
      <c r="N66" s="8"/>
      <c r="O66" s="8"/>
      <c r="P66" s="8"/>
    </row>
    <row r="67" spans="1:16" ht="18.75" customHeight="1" x14ac:dyDescent="0.15">
      <c r="A67" s="144"/>
      <c r="B67" s="131" t="s">
        <v>86</v>
      </c>
      <c r="C67" s="133"/>
      <c r="D67" s="133"/>
      <c r="E67" s="135"/>
      <c r="F67" s="150"/>
      <c r="G67" s="63" t="s">
        <v>161</v>
      </c>
      <c r="H67" s="23"/>
      <c r="I67" s="13"/>
      <c r="J67" s="8"/>
      <c r="K67" s="8"/>
      <c r="L67" s="8"/>
      <c r="M67" s="8"/>
      <c r="N67" s="8"/>
      <c r="O67" s="8"/>
      <c r="P67" s="8"/>
    </row>
    <row r="68" spans="1:16" ht="18.75" customHeight="1" x14ac:dyDescent="0.15">
      <c r="A68" s="144"/>
      <c r="B68" s="131"/>
      <c r="C68" s="133"/>
      <c r="D68" s="133"/>
      <c r="E68" s="158"/>
      <c r="F68" s="151"/>
      <c r="G68" s="63" t="s">
        <v>162</v>
      </c>
      <c r="H68" s="23"/>
      <c r="I68" s="13"/>
      <c r="J68" s="8"/>
      <c r="K68" s="8"/>
      <c r="L68" s="8"/>
      <c r="M68" s="8"/>
      <c r="N68" s="8"/>
      <c r="O68" s="8"/>
      <c r="P68" s="8"/>
    </row>
    <row r="69" spans="1:16" ht="18.75" customHeight="1" x14ac:dyDescent="0.15">
      <c r="A69" s="144" t="s">
        <v>87</v>
      </c>
      <c r="B69" s="130" t="s">
        <v>60</v>
      </c>
      <c r="C69" s="132" t="s">
        <v>11</v>
      </c>
      <c r="D69" s="132" t="s">
        <v>17</v>
      </c>
      <c r="E69" s="134" t="s">
        <v>148</v>
      </c>
      <c r="F69" s="149" t="s">
        <v>126</v>
      </c>
      <c r="G69" s="62" t="s">
        <v>158</v>
      </c>
      <c r="H69" s="57">
        <f t="shared" ref="H69:H74" si="4">SUM(I69:P69)</f>
        <v>20</v>
      </c>
      <c r="I69" s="75">
        <v>17</v>
      </c>
      <c r="J69" s="142"/>
      <c r="K69" s="142"/>
      <c r="L69" s="142"/>
      <c r="M69" s="142"/>
      <c r="N69" s="142"/>
      <c r="O69" s="142"/>
      <c r="P69" s="70">
        <v>3</v>
      </c>
    </row>
    <row r="70" spans="1:16" ht="18.75" customHeight="1" x14ac:dyDescent="0.15">
      <c r="A70" s="144"/>
      <c r="B70" s="131"/>
      <c r="C70" s="133"/>
      <c r="D70" s="133"/>
      <c r="E70" s="135"/>
      <c r="F70" s="150"/>
      <c r="G70" s="63" t="s">
        <v>159</v>
      </c>
      <c r="H70" s="92">
        <f>SUM(I70,P70)</f>
        <v>22</v>
      </c>
      <c r="I70" s="98">
        <v>20</v>
      </c>
      <c r="J70" s="143"/>
      <c r="K70" s="143"/>
      <c r="L70" s="143"/>
      <c r="M70" s="143"/>
      <c r="N70" s="143"/>
      <c r="O70" s="143"/>
      <c r="P70" s="94">
        <v>2</v>
      </c>
    </row>
    <row r="71" spans="1:16" ht="18.75" customHeight="1" x14ac:dyDescent="0.15">
      <c r="A71" s="144"/>
      <c r="B71" s="131"/>
      <c r="C71" s="133"/>
      <c r="D71" s="133"/>
      <c r="E71" s="135"/>
      <c r="F71" s="150"/>
      <c r="G71" s="63" t="s">
        <v>160</v>
      </c>
      <c r="H71" s="23"/>
      <c r="I71" s="13"/>
      <c r="J71" s="143"/>
      <c r="K71" s="143"/>
      <c r="L71" s="143"/>
      <c r="M71" s="143"/>
      <c r="N71" s="143"/>
      <c r="O71" s="143"/>
      <c r="P71" s="8"/>
    </row>
    <row r="72" spans="1:16" ht="18.75" customHeight="1" x14ac:dyDescent="0.15">
      <c r="A72" s="144"/>
      <c r="B72" s="131" t="s">
        <v>88</v>
      </c>
      <c r="C72" s="133"/>
      <c r="D72" s="133"/>
      <c r="E72" s="135"/>
      <c r="F72" s="150"/>
      <c r="G72" s="63" t="s">
        <v>161</v>
      </c>
      <c r="H72" s="23"/>
      <c r="I72" s="13"/>
      <c r="J72" s="143"/>
      <c r="K72" s="143"/>
      <c r="L72" s="143"/>
      <c r="M72" s="143"/>
      <c r="N72" s="143"/>
      <c r="O72" s="143"/>
      <c r="P72" s="8"/>
    </row>
    <row r="73" spans="1:16" ht="18.75" customHeight="1" x14ac:dyDescent="0.15">
      <c r="A73" s="144"/>
      <c r="B73" s="131"/>
      <c r="C73" s="133"/>
      <c r="D73" s="133"/>
      <c r="E73" s="158"/>
      <c r="F73" s="151"/>
      <c r="G73" s="63" t="s">
        <v>162</v>
      </c>
      <c r="H73" s="23"/>
      <c r="I73" s="13"/>
      <c r="J73" s="143"/>
      <c r="K73" s="143"/>
      <c r="L73" s="143"/>
      <c r="M73" s="143"/>
      <c r="N73" s="143"/>
      <c r="O73" s="143"/>
      <c r="P73" s="8"/>
    </row>
    <row r="74" spans="1:16" ht="18.75" customHeight="1" x14ac:dyDescent="0.15">
      <c r="A74" s="144" t="s">
        <v>89</v>
      </c>
      <c r="B74" s="130" t="s">
        <v>60</v>
      </c>
      <c r="C74" s="132" t="s">
        <v>12</v>
      </c>
      <c r="D74" s="132" t="s">
        <v>17</v>
      </c>
      <c r="E74" s="134" t="s">
        <v>148</v>
      </c>
      <c r="F74" s="149" t="s">
        <v>127</v>
      </c>
      <c r="G74" s="62" t="s">
        <v>158</v>
      </c>
      <c r="H74" s="57">
        <f t="shared" si="4"/>
        <v>10</v>
      </c>
      <c r="I74" s="75">
        <v>10</v>
      </c>
      <c r="J74" s="142"/>
      <c r="K74" s="142"/>
      <c r="L74" s="142"/>
      <c r="M74" s="142"/>
      <c r="N74" s="142"/>
      <c r="O74" s="142"/>
      <c r="P74" s="70">
        <v>0</v>
      </c>
    </row>
    <row r="75" spans="1:16" ht="18.75" customHeight="1" x14ac:dyDescent="0.15">
      <c r="A75" s="144"/>
      <c r="B75" s="131"/>
      <c r="C75" s="133"/>
      <c r="D75" s="133"/>
      <c r="E75" s="135"/>
      <c r="F75" s="150"/>
      <c r="G75" s="63" t="s">
        <v>159</v>
      </c>
      <c r="H75" s="92">
        <f>SUM(I75,P75)</f>
        <v>13</v>
      </c>
      <c r="I75" s="98">
        <v>11</v>
      </c>
      <c r="J75" s="143"/>
      <c r="K75" s="143"/>
      <c r="L75" s="143"/>
      <c r="M75" s="143"/>
      <c r="N75" s="143"/>
      <c r="O75" s="143"/>
      <c r="P75" s="94">
        <v>2</v>
      </c>
    </row>
    <row r="76" spans="1:16" ht="18.75" customHeight="1" x14ac:dyDescent="0.15">
      <c r="A76" s="144"/>
      <c r="B76" s="131"/>
      <c r="C76" s="133"/>
      <c r="D76" s="133"/>
      <c r="E76" s="135"/>
      <c r="F76" s="150"/>
      <c r="G76" s="63" t="s">
        <v>160</v>
      </c>
      <c r="H76" s="23"/>
      <c r="I76" s="13"/>
      <c r="J76" s="143"/>
      <c r="K76" s="143"/>
      <c r="L76" s="143"/>
      <c r="M76" s="143"/>
      <c r="N76" s="143"/>
      <c r="O76" s="143"/>
      <c r="P76" s="8"/>
    </row>
    <row r="77" spans="1:16" ht="18.75" customHeight="1" x14ac:dyDescent="0.15">
      <c r="A77" s="144"/>
      <c r="B77" s="131" t="s">
        <v>88</v>
      </c>
      <c r="C77" s="133"/>
      <c r="D77" s="133"/>
      <c r="E77" s="135"/>
      <c r="F77" s="150"/>
      <c r="G77" s="63" t="s">
        <v>161</v>
      </c>
      <c r="H77" s="23"/>
      <c r="I77" s="13"/>
      <c r="J77" s="143"/>
      <c r="K77" s="143"/>
      <c r="L77" s="143"/>
      <c r="M77" s="143"/>
      <c r="N77" s="143"/>
      <c r="O77" s="143"/>
      <c r="P77" s="8"/>
    </row>
    <row r="78" spans="1:16" ht="18.75" customHeight="1" x14ac:dyDescent="0.15">
      <c r="A78" s="144"/>
      <c r="B78" s="131"/>
      <c r="C78" s="133"/>
      <c r="D78" s="133"/>
      <c r="E78" s="158"/>
      <c r="F78" s="151"/>
      <c r="G78" s="63" t="s">
        <v>162</v>
      </c>
      <c r="H78" s="48"/>
      <c r="I78" s="13"/>
      <c r="J78" s="155"/>
      <c r="K78" s="155"/>
      <c r="L78" s="155"/>
      <c r="M78" s="155"/>
      <c r="N78" s="155"/>
      <c r="O78" s="155"/>
      <c r="P78" s="8"/>
    </row>
    <row r="79" spans="1:16" ht="18.75" customHeight="1" x14ac:dyDescent="0.15">
      <c r="A79" s="144" t="s">
        <v>90</v>
      </c>
      <c r="B79" s="130" t="s">
        <v>91</v>
      </c>
      <c r="C79" s="132" t="s">
        <v>113</v>
      </c>
      <c r="D79" s="130" t="s">
        <v>114</v>
      </c>
      <c r="E79" s="134" t="s">
        <v>149</v>
      </c>
      <c r="F79" s="149" t="s">
        <v>128</v>
      </c>
      <c r="G79" s="62" t="s">
        <v>158</v>
      </c>
      <c r="H79" s="60">
        <f>SUM(I79:P79)</f>
        <v>19465.099999999999</v>
      </c>
      <c r="I79" s="76">
        <v>7343.9</v>
      </c>
      <c r="J79" s="77">
        <v>4643.5</v>
      </c>
      <c r="K79" s="160"/>
      <c r="L79" s="160"/>
      <c r="M79" s="160"/>
      <c r="N79" s="160"/>
      <c r="O79" s="77">
        <v>627.9</v>
      </c>
      <c r="P79" s="77">
        <v>6849.8</v>
      </c>
    </row>
    <row r="80" spans="1:16" ht="18.75" customHeight="1" x14ac:dyDescent="0.15">
      <c r="A80" s="144"/>
      <c r="B80" s="131"/>
      <c r="C80" s="133"/>
      <c r="D80" s="131"/>
      <c r="E80" s="135"/>
      <c r="F80" s="150"/>
      <c r="G80" s="63" t="s">
        <v>159</v>
      </c>
      <c r="H80" s="106">
        <f>SUM(I80:J80,O80:P80)</f>
        <v>19240.300000000003</v>
      </c>
      <c r="I80" s="107">
        <v>7131.4</v>
      </c>
      <c r="J80" s="108">
        <v>4379.3</v>
      </c>
      <c r="K80" s="161"/>
      <c r="L80" s="161"/>
      <c r="M80" s="161"/>
      <c r="N80" s="161"/>
      <c r="O80" s="108">
        <v>976.7</v>
      </c>
      <c r="P80" s="108">
        <v>6752.9</v>
      </c>
    </row>
    <row r="81" spans="1:16" ht="18.75" customHeight="1" x14ac:dyDescent="0.15">
      <c r="A81" s="144"/>
      <c r="B81" s="131"/>
      <c r="C81" s="133"/>
      <c r="D81" s="131"/>
      <c r="E81" s="135"/>
      <c r="F81" s="150"/>
      <c r="G81" s="63" t="s">
        <v>160</v>
      </c>
      <c r="H81" s="36"/>
      <c r="I81" s="37"/>
      <c r="J81" s="38"/>
      <c r="K81" s="161"/>
      <c r="L81" s="161"/>
      <c r="M81" s="161"/>
      <c r="N81" s="161"/>
      <c r="O81" s="38"/>
      <c r="P81" s="38"/>
    </row>
    <row r="82" spans="1:16" ht="18.75" customHeight="1" x14ac:dyDescent="0.15">
      <c r="A82" s="144"/>
      <c r="B82" s="131" t="s">
        <v>92</v>
      </c>
      <c r="C82" s="133"/>
      <c r="D82" s="131"/>
      <c r="E82" s="135"/>
      <c r="F82" s="150"/>
      <c r="G82" s="63" t="s">
        <v>161</v>
      </c>
      <c r="H82" s="36"/>
      <c r="I82" s="37"/>
      <c r="J82" s="38"/>
      <c r="K82" s="161"/>
      <c r="L82" s="161"/>
      <c r="M82" s="161"/>
      <c r="N82" s="161"/>
      <c r="O82" s="38"/>
      <c r="P82" s="38"/>
    </row>
    <row r="83" spans="1:16" ht="18.75" customHeight="1" x14ac:dyDescent="0.15">
      <c r="A83" s="144"/>
      <c r="B83" s="131"/>
      <c r="C83" s="133"/>
      <c r="D83" s="131"/>
      <c r="E83" s="158"/>
      <c r="F83" s="151"/>
      <c r="G83" s="63" t="s">
        <v>162</v>
      </c>
      <c r="H83" s="47"/>
      <c r="I83" s="37"/>
      <c r="J83" s="42"/>
      <c r="K83" s="162"/>
      <c r="L83" s="162"/>
      <c r="M83" s="162"/>
      <c r="N83" s="162"/>
      <c r="O83" s="42"/>
      <c r="P83" s="42"/>
    </row>
    <row r="84" spans="1:16" ht="18.75" customHeight="1" x14ac:dyDescent="0.15">
      <c r="A84" s="144" t="s">
        <v>93</v>
      </c>
      <c r="B84" s="130" t="s">
        <v>91</v>
      </c>
      <c r="C84" s="163" t="s">
        <v>40</v>
      </c>
      <c r="D84" s="132" t="s">
        <v>16</v>
      </c>
      <c r="E84" s="134" t="s">
        <v>150</v>
      </c>
      <c r="F84" s="149" t="s">
        <v>118</v>
      </c>
      <c r="G84" s="64" t="s">
        <v>158</v>
      </c>
      <c r="H84" s="90">
        <f>(J84+K84+L84+M84+N84+O84+P84)/SUM(I84:P84)</f>
        <v>0.1342925659472422</v>
      </c>
      <c r="I84" s="75">
        <v>1083</v>
      </c>
      <c r="J84" s="70">
        <v>80</v>
      </c>
      <c r="K84" s="70">
        <v>15</v>
      </c>
      <c r="L84" s="70">
        <v>12</v>
      </c>
      <c r="M84" s="70">
        <v>21</v>
      </c>
      <c r="N84" s="70">
        <v>16</v>
      </c>
      <c r="O84" s="70">
        <v>9</v>
      </c>
      <c r="P84" s="70">
        <v>15</v>
      </c>
    </row>
    <row r="85" spans="1:16" ht="18.75" customHeight="1" x14ac:dyDescent="0.15">
      <c r="A85" s="144"/>
      <c r="B85" s="131"/>
      <c r="C85" s="164"/>
      <c r="D85" s="133"/>
      <c r="E85" s="135"/>
      <c r="F85" s="150"/>
      <c r="G85" s="63" t="s">
        <v>159</v>
      </c>
      <c r="H85" s="91">
        <f>(J85+K85+L85+M85+N85+O85+P85)/SUM(I85:P85)</f>
        <v>0.13182286302780638</v>
      </c>
      <c r="I85" s="98">
        <v>843</v>
      </c>
      <c r="J85" s="94">
        <v>61</v>
      </c>
      <c r="K85" s="94">
        <v>11</v>
      </c>
      <c r="L85" s="94">
        <v>6</v>
      </c>
      <c r="M85" s="94">
        <v>15</v>
      </c>
      <c r="N85" s="94">
        <v>17</v>
      </c>
      <c r="O85" s="94">
        <v>6</v>
      </c>
      <c r="P85" s="94">
        <v>12</v>
      </c>
    </row>
    <row r="86" spans="1:16" ht="18.75" customHeight="1" x14ac:dyDescent="0.15">
      <c r="A86" s="144"/>
      <c r="B86" s="131"/>
      <c r="C86" s="164"/>
      <c r="D86" s="133"/>
      <c r="E86" s="135"/>
      <c r="F86" s="150"/>
      <c r="G86" s="63" t="s">
        <v>160</v>
      </c>
      <c r="H86" s="21"/>
      <c r="I86" s="16"/>
      <c r="J86" s="7"/>
      <c r="K86" s="7"/>
      <c r="L86" s="7"/>
      <c r="M86" s="7"/>
      <c r="N86" s="7"/>
      <c r="O86" s="7"/>
      <c r="P86" s="7"/>
    </row>
    <row r="87" spans="1:16" ht="18.75" customHeight="1" x14ac:dyDescent="0.15">
      <c r="A87" s="144"/>
      <c r="B87" s="131" t="s">
        <v>94</v>
      </c>
      <c r="C87" s="164"/>
      <c r="D87" s="133"/>
      <c r="E87" s="135"/>
      <c r="F87" s="150"/>
      <c r="G87" s="63" t="s">
        <v>161</v>
      </c>
      <c r="H87" s="21"/>
      <c r="I87" s="16"/>
      <c r="J87" s="7"/>
      <c r="K87" s="7"/>
      <c r="L87" s="7"/>
      <c r="M87" s="7"/>
      <c r="N87" s="7"/>
      <c r="O87" s="7"/>
      <c r="P87" s="7"/>
    </row>
    <row r="88" spans="1:16" ht="18.75" customHeight="1" x14ac:dyDescent="0.15">
      <c r="A88" s="144"/>
      <c r="B88" s="131"/>
      <c r="C88" s="164"/>
      <c r="D88" s="133"/>
      <c r="E88" s="158"/>
      <c r="F88" s="151"/>
      <c r="G88" s="63" t="s">
        <v>162</v>
      </c>
      <c r="H88" s="21"/>
      <c r="I88" s="14"/>
      <c r="J88" s="9"/>
      <c r="K88" s="9"/>
      <c r="L88" s="9"/>
      <c r="M88" s="7"/>
      <c r="N88" s="9"/>
      <c r="O88" s="9"/>
      <c r="P88" s="9"/>
    </row>
    <row r="89" spans="1:16" ht="18.75" customHeight="1" x14ac:dyDescent="0.15">
      <c r="A89" s="144" t="s">
        <v>95</v>
      </c>
      <c r="B89" s="130" t="s">
        <v>91</v>
      </c>
      <c r="C89" s="130" t="s">
        <v>51</v>
      </c>
      <c r="D89" s="130" t="s">
        <v>24</v>
      </c>
      <c r="E89" s="134" t="s">
        <v>151</v>
      </c>
      <c r="F89" s="149" t="s">
        <v>129</v>
      </c>
      <c r="G89" s="62" t="s">
        <v>158</v>
      </c>
      <c r="H89" s="61">
        <f>SUM(I89:P89)</f>
        <v>46</v>
      </c>
      <c r="I89" s="78">
        <v>35</v>
      </c>
      <c r="J89" s="142"/>
      <c r="K89" s="79">
        <v>11</v>
      </c>
      <c r="L89" s="142"/>
      <c r="M89" s="142"/>
      <c r="N89" s="142"/>
      <c r="O89" s="142"/>
      <c r="P89" s="142"/>
    </row>
    <row r="90" spans="1:16" ht="18.75" customHeight="1" x14ac:dyDescent="0.15">
      <c r="A90" s="144"/>
      <c r="B90" s="131"/>
      <c r="C90" s="133"/>
      <c r="D90" s="131"/>
      <c r="E90" s="135"/>
      <c r="F90" s="150"/>
      <c r="G90" s="63" t="s">
        <v>159</v>
      </c>
      <c r="H90" s="88">
        <f>I90+K90</f>
        <v>42</v>
      </c>
      <c r="I90" s="87">
        <v>28</v>
      </c>
      <c r="J90" s="143"/>
      <c r="K90" s="99">
        <v>14</v>
      </c>
      <c r="L90" s="143"/>
      <c r="M90" s="143"/>
      <c r="N90" s="143"/>
      <c r="O90" s="143"/>
      <c r="P90" s="143"/>
    </row>
    <row r="91" spans="1:16" ht="18.75" customHeight="1" x14ac:dyDescent="0.15">
      <c r="A91" s="144"/>
      <c r="B91" s="131"/>
      <c r="C91" s="133"/>
      <c r="D91" s="131"/>
      <c r="E91" s="135"/>
      <c r="F91" s="150"/>
      <c r="G91" s="63" t="s">
        <v>160</v>
      </c>
      <c r="H91" s="23"/>
      <c r="I91" s="13"/>
      <c r="J91" s="143"/>
      <c r="K91" s="8"/>
      <c r="L91" s="143"/>
      <c r="M91" s="143"/>
      <c r="N91" s="143"/>
      <c r="O91" s="143"/>
      <c r="P91" s="143"/>
    </row>
    <row r="92" spans="1:16" ht="18.75" customHeight="1" x14ac:dyDescent="0.15">
      <c r="A92" s="144"/>
      <c r="B92" s="131" t="s">
        <v>96</v>
      </c>
      <c r="C92" s="133"/>
      <c r="D92" s="131"/>
      <c r="E92" s="135"/>
      <c r="F92" s="150"/>
      <c r="G92" s="63" t="s">
        <v>161</v>
      </c>
      <c r="H92" s="23"/>
      <c r="I92" s="13"/>
      <c r="J92" s="143"/>
      <c r="K92" s="8"/>
      <c r="L92" s="143"/>
      <c r="M92" s="143"/>
      <c r="N92" s="143"/>
      <c r="O92" s="143"/>
      <c r="P92" s="143"/>
    </row>
    <row r="93" spans="1:16" ht="18.75" customHeight="1" x14ac:dyDescent="0.15">
      <c r="A93" s="144"/>
      <c r="B93" s="131"/>
      <c r="C93" s="133"/>
      <c r="D93" s="131"/>
      <c r="E93" s="158"/>
      <c r="F93" s="151"/>
      <c r="G93" s="63" t="s">
        <v>162</v>
      </c>
      <c r="H93" s="48"/>
      <c r="I93" s="13"/>
      <c r="J93" s="143"/>
      <c r="K93" s="8"/>
      <c r="L93" s="143"/>
      <c r="M93" s="143"/>
      <c r="N93" s="143"/>
      <c r="O93" s="143"/>
      <c r="P93" s="143"/>
    </row>
    <row r="94" spans="1:16" ht="18.75" customHeight="1" x14ac:dyDescent="0.15">
      <c r="A94" s="144" t="s">
        <v>97</v>
      </c>
      <c r="B94" s="130" t="s">
        <v>98</v>
      </c>
      <c r="C94" s="130" t="s">
        <v>52</v>
      </c>
      <c r="D94" s="130" t="s">
        <v>25</v>
      </c>
      <c r="E94" s="152" t="s">
        <v>152</v>
      </c>
      <c r="F94" s="149" t="s">
        <v>167</v>
      </c>
      <c r="G94" s="62" t="s">
        <v>158</v>
      </c>
      <c r="H94" s="50" t="str">
        <f>I94</f>
        <v>地域間を移動する住民の足の確保</v>
      </c>
      <c r="I94" s="80" t="s">
        <v>168</v>
      </c>
      <c r="J94" s="142"/>
      <c r="K94" s="142"/>
      <c r="L94" s="142"/>
      <c r="M94" s="142"/>
      <c r="N94" s="142"/>
      <c r="O94" s="142"/>
      <c r="P94" s="142"/>
    </row>
    <row r="95" spans="1:16" ht="18.75" customHeight="1" x14ac:dyDescent="0.15">
      <c r="A95" s="144"/>
      <c r="B95" s="131"/>
      <c r="C95" s="131"/>
      <c r="D95" s="133"/>
      <c r="E95" s="153"/>
      <c r="F95" s="150"/>
      <c r="G95" s="63" t="s">
        <v>159</v>
      </c>
      <c r="H95" s="25" t="str">
        <f>I95</f>
        <v>地域間を移動する住民の足の確保</v>
      </c>
      <c r="I95" s="84" t="s">
        <v>170</v>
      </c>
      <c r="J95" s="143"/>
      <c r="K95" s="143"/>
      <c r="L95" s="143"/>
      <c r="M95" s="143"/>
      <c r="N95" s="143"/>
      <c r="O95" s="143"/>
      <c r="P95" s="143"/>
    </row>
    <row r="96" spans="1:16" ht="18.75" customHeight="1" x14ac:dyDescent="0.15">
      <c r="A96" s="144"/>
      <c r="B96" s="131"/>
      <c r="C96" s="131"/>
      <c r="D96" s="133"/>
      <c r="E96" s="153"/>
      <c r="F96" s="150"/>
      <c r="G96" s="63" t="s">
        <v>160</v>
      </c>
      <c r="H96" s="25"/>
      <c r="I96" s="17"/>
      <c r="J96" s="143"/>
      <c r="K96" s="143"/>
      <c r="L96" s="143"/>
      <c r="M96" s="143"/>
      <c r="N96" s="143"/>
      <c r="O96" s="143"/>
      <c r="P96" s="143"/>
    </row>
    <row r="97" spans="1:16" ht="18.75" customHeight="1" x14ac:dyDescent="0.15">
      <c r="A97" s="144"/>
      <c r="B97" s="131" t="s">
        <v>99</v>
      </c>
      <c r="C97" s="131"/>
      <c r="D97" s="133"/>
      <c r="E97" s="153"/>
      <c r="F97" s="150"/>
      <c r="G97" s="63" t="s">
        <v>161</v>
      </c>
      <c r="H97" s="25"/>
      <c r="I97" s="17"/>
      <c r="J97" s="143"/>
      <c r="K97" s="143"/>
      <c r="L97" s="143"/>
      <c r="M97" s="143"/>
      <c r="N97" s="143"/>
      <c r="O97" s="143"/>
      <c r="P97" s="143"/>
    </row>
    <row r="98" spans="1:16" ht="18.75" customHeight="1" x14ac:dyDescent="0.15">
      <c r="A98" s="144"/>
      <c r="B98" s="131"/>
      <c r="C98" s="131"/>
      <c r="D98" s="133"/>
      <c r="E98" s="154"/>
      <c r="F98" s="151"/>
      <c r="G98" s="63" t="s">
        <v>162</v>
      </c>
      <c r="H98" s="49"/>
      <c r="I98" s="17"/>
      <c r="J98" s="143"/>
      <c r="K98" s="143"/>
      <c r="L98" s="143"/>
      <c r="M98" s="143"/>
      <c r="N98" s="143"/>
      <c r="O98" s="143"/>
      <c r="P98" s="143"/>
    </row>
    <row r="99" spans="1:16" s="6" customFormat="1" ht="18.75" customHeight="1" x14ac:dyDescent="0.15">
      <c r="A99" s="144" t="s">
        <v>100</v>
      </c>
      <c r="B99" s="130" t="s">
        <v>101</v>
      </c>
      <c r="C99" s="165" t="s">
        <v>177</v>
      </c>
      <c r="D99" s="130" t="s">
        <v>26</v>
      </c>
      <c r="E99" s="152" t="s">
        <v>153</v>
      </c>
      <c r="F99" s="152" t="s">
        <v>130</v>
      </c>
      <c r="G99" s="62" t="s">
        <v>158</v>
      </c>
      <c r="H99" s="50" t="str">
        <f>I99</f>
        <v>要望・提言の実施</v>
      </c>
      <c r="I99" s="80" t="s">
        <v>165</v>
      </c>
      <c r="J99" s="142"/>
      <c r="K99" s="142"/>
      <c r="L99" s="142"/>
      <c r="M99" s="142"/>
      <c r="N99" s="142"/>
      <c r="O99" s="142"/>
      <c r="P99" s="142"/>
    </row>
    <row r="100" spans="1:16" s="6" customFormat="1" ht="18.75" customHeight="1" x14ac:dyDescent="0.15">
      <c r="A100" s="144"/>
      <c r="B100" s="131"/>
      <c r="C100" s="166"/>
      <c r="D100" s="133"/>
      <c r="E100" s="153"/>
      <c r="F100" s="153"/>
      <c r="G100" s="63" t="s">
        <v>159</v>
      </c>
      <c r="H100" s="89" t="str">
        <f>I100</f>
        <v>要望・提言の実施</v>
      </c>
      <c r="I100" s="84" t="s">
        <v>165</v>
      </c>
      <c r="J100" s="143"/>
      <c r="K100" s="143"/>
      <c r="L100" s="143"/>
      <c r="M100" s="143"/>
      <c r="N100" s="143"/>
      <c r="O100" s="143"/>
      <c r="P100" s="143"/>
    </row>
    <row r="101" spans="1:16" s="6" customFormat="1" ht="18.75" customHeight="1" x14ac:dyDescent="0.15">
      <c r="A101" s="144"/>
      <c r="B101" s="131"/>
      <c r="C101" s="166"/>
      <c r="D101" s="133"/>
      <c r="E101" s="153"/>
      <c r="F101" s="153"/>
      <c r="G101" s="63" t="s">
        <v>160</v>
      </c>
      <c r="H101" s="25"/>
      <c r="I101" s="17"/>
      <c r="J101" s="143"/>
      <c r="K101" s="143"/>
      <c r="L101" s="143"/>
      <c r="M101" s="143"/>
      <c r="N101" s="143"/>
      <c r="O101" s="143"/>
      <c r="P101" s="143"/>
    </row>
    <row r="102" spans="1:16" s="6" customFormat="1" ht="18.75" customHeight="1" x14ac:dyDescent="0.15">
      <c r="A102" s="144"/>
      <c r="B102" s="131" t="s">
        <v>102</v>
      </c>
      <c r="C102" s="166"/>
      <c r="D102" s="133"/>
      <c r="E102" s="153"/>
      <c r="F102" s="153"/>
      <c r="G102" s="63" t="s">
        <v>161</v>
      </c>
      <c r="H102" s="25"/>
      <c r="I102" s="17"/>
      <c r="J102" s="143"/>
      <c r="K102" s="143"/>
      <c r="L102" s="143"/>
      <c r="M102" s="143"/>
      <c r="N102" s="143"/>
      <c r="O102" s="143"/>
      <c r="P102" s="143"/>
    </row>
    <row r="103" spans="1:16" s="6" customFormat="1" ht="18.75" customHeight="1" x14ac:dyDescent="0.15">
      <c r="A103" s="144"/>
      <c r="B103" s="131"/>
      <c r="C103" s="166"/>
      <c r="D103" s="133"/>
      <c r="E103" s="154"/>
      <c r="F103" s="154"/>
      <c r="G103" s="63" t="s">
        <v>162</v>
      </c>
      <c r="H103" s="22"/>
      <c r="I103" s="17"/>
      <c r="J103" s="143"/>
      <c r="K103" s="143"/>
      <c r="L103" s="143"/>
      <c r="M103" s="143"/>
      <c r="N103" s="143"/>
      <c r="O103" s="143"/>
      <c r="P103" s="143"/>
    </row>
    <row r="104" spans="1:16" ht="18.75" customHeight="1" x14ac:dyDescent="0.15">
      <c r="A104" s="144" t="s">
        <v>103</v>
      </c>
      <c r="B104" s="130" t="s">
        <v>104</v>
      </c>
      <c r="C104" s="132" t="s">
        <v>13</v>
      </c>
      <c r="D104" s="132" t="s">
        <v>15</v>
      </c>
      <c r="E104" s="152" t="s">
        <v>154</v>
      </c>
      <c r="F104" s="152" t="s">
        <v>131</v>
      </c>
      <c r="G104" s="62" t="s">
        <v>158</v>
      </c>
      <c r="H104" s="58">
        <f>SUM(I104:P104)</f>
        <v>1721</v>
      </c>
      <c r="I104" s="81">
        <v>1644</v>
      </c>
      <c r="J104" s="114" t="s">
        <v>175</v>
      </c>
      <c r="K104" s="114" t="s">
        <v>175</v>
      </c>
      <c r="L104" s="114" t="s">
        <v>175</v>
      </c>
      <c r="M104" s="114" t="s">
        <v>175</v>
      </c>
      <c r="N104" s="72">
        <v>51</v>
      </c>
      <c r="O104" s="72">
        <v>14</v>
      </c>
      <c r="P104" s="72">
        <v>12</v>
      </c>
    </row>
    <row r="105" spans="1:16" ht="18.75" customHeight="1" x14ac:dyDescent="0.15">
      <c r="A105" s="144"/>
      <c r="B105" s="131"/>
      <c r="C105" s="133"/>
      <c r="D105" s="133"/>
      <c r="E105" s="153"/>
      <c r="F105" s="153"/>
      <c r="G105" s="63" t="s">
        <v>159</v>
      </c>
      <c r="H105" s="100">
        <f>SUM(I105:P105)</f>
        <v>1419</v>
      </c>
      <c r="I105" s="103">
        <v>1362</v>
      </c>
      <c r="J105" s="104" t="s">
        <v>175</v>
      </c>
      <c r="K105" s="104" t="s">
        <v>176</v>
      </c>
      <c r="L105" s="104">
        <v>11</v>
      </c>
      <c r="M105" s="104">
        <v>7</v>
      </c>
      <c r="N105" s="104">
        <v>12</v>
      </c>
      <c r="O105" s="104">
        <v>17</v>
      </c>
      <c r="P105" s="104">
        <v>10</v>
      </c>
    </row>
    <row r="106" spans="1:16" ht="18.75" customHeight="1" x14ac:dyDescent="0.15">
      <c r="A106" s="144"/>
      <c r="B106" s="131"/>
      <c r="C106" s="133"/>
      <c r="D106" s="133"/>
      <c r="E106" s="153"/>
      <c r="F106" s="153"/>
      <c r="G106" s="63" t="s">
        <v>160</v>
      </c>
      <c r="H106" s="24"/>
      <c r="I106" s="16"/>
      <c r="J106" s="7"/>
      <c r="K106" s="7"/>
      <c r="L106" s="7"/>
      <c r="M106" s="7"/>
      <c r="N106" s="7"/>
      <c r="O106" s="7"/>
      <c r="P106" s="7"/>
    </row>
    <row r="107" spans="1:16" ht="18.75" customHeight="1" x14ac:dyDescent="0.15">
      <c r="A107" s="144"/>
      <c r="B107" s="131" t="s">
        <v>105</v>
      </c>
      <c r="C107" s="133"/>
      <c r="D107" s="133"/>
      <c r="E107" s="153"/>
      <c r="F107" s="153"/>
      <c r="G107" s="63" t="s">
        <v>161</v>
      </c>
      <c r="H107" s="24"/>
      <c r="I107" s="16"/>
      <c r="J107" s="7"/>
      <c r="K107" s="7"/>
      <c r="L107" s="7"/>
      <c r="M107" s="7"/>
      <c r="N107" s="7"/>
      <c r="O107" s="7"/>
      <c r="P107" s="7"/>
    </row>
    <row r="108" spans="1:16" ht="18.75" customHeight="1" x14ac:dyDescent="0.15">
      <c r="A108" s="144"/>
      <c r="B108" s="131"/>
      <c r="C108" s="133"/>
      <c r="D108" s="133"/>
      <c r="E108" s="154"/>
      <c r="F108" s="154"/>
      <c r="G108" s="63" t="s">
        <v>162</v>
      </c>
      <c r="H108" s="24"/>
      <c r="I108" s="16"/>
      <c r="J108" s="7"/>
      <c r="K108" s="7"/>
      <c r="L108" s="7"/>
      <c r="M108" s="7"/>
      <c r="N108" s="7"/>
      <c r="O108" s="7"/>
      <c r="P108" s="7"/>
    </row>
    <row r="109" spans="1:16" ht="18.75" customHeight="1" x14ac:dyDescent="0.15">
      <c r="A109" s="144" t="s">
        <v>106</v>
      </c>
      <c r="B109" s="130" t="s">
        <v>107</v>
      </c>
      <c r="C109" s="132" t="s">
        <v>41</v>
      </c>
      <c r="D109" s="130" t="s">
        <v>45</v>
      </c>
      <c r="E109" s="134" t="s">
        <v>155</v>
      </c>
      <c r="F109" s="149" t="s">
        <v>132</v>
      </c>
      <c r="G109" s="62" t="s">
        <v>158</v>
      </c>
      <c r="H109" s="61">
        <f>SUM(I109:P109)</f>
        <v>19</v>
      </c>
      <c r="I109" s="78">
        <v>19</v>
      </c>
      <c r="J109" s="142"/>
      <c r="K109" s="142"/>
      <c r="L109" s="142"/>
      <c r="M109" s="142"/>
      <c r="N109" s="142"/>
      <c r="O109" s="142"/>
      <c r="P109" s="142"/>
    </row>
    <row r="110" spans="1:16" ht="18.75" customHeight="1" x14ac:dyDescent="0.15">
      <c r="A110" s="144"/>
      <c r="B110" s="131"/>
      <c r="C110" s="133"/>
      <c r="D110" s="133"/>
      <c r="E110" s="135"/>
      <c r="F110" s="150"/>
      <c r="G110" s="63" t="s">
        <v>159</v>
      </c>
      <c r="H110" s="88">
        <f>I110</f>
        <v>20</v>
      </c>
      <c r="I110" s="87">
        <v>20</v>
      </c>
      <c r="J110" s="143"/>
      <c r="K110" s="143"/>
      <c r="L110" s="143"/>
      <c r="M110" s="143"/>
      <c r="N110" s="143"/>
      <c r="O110" s="143"/>
      <c r="P110" s="143"/>
    </row>
    <row r="111" spans="1:16" ht="18.75" customHeight="1" x14ac:dyDescent="0.15">
      <c r="A111" s="144"/>
      <c r="B111" s="131"/>
      <c r="C111" s="133"/>
      <c r="D111" s="133"/>
      <c r="E111" s="135"/>
      <c r="F111" s="150"/>
      <c r="G111" s="63" t="s">
        <v>163</v>
      </c>
      <c r="H111" s="23"/>
      <c r="I111" s="13"/>
      <c r="J111" s="143"/>
      <c r="K111" s="143"/>
      <c r="L111" s="143"/>
      <c r="M111" s="143"/>
      <c r="N111" s="143"/>
      <c r="O111" s="143"/>
      <c r="P111" s="143"/>
    </row>
    <row r="112" spans="1:16" ht="18.75" customHeight="1" x14ac:dyDescent="0.15">
      <c r="A112" s="144"/>
      <c r="B112" s="131" t="s">
        <v>108</v>
      </c>
      <c r="C112" s="133"/>
      <c r="D112" s="133"/>
      <c r="E112" s="135"/>
      <c r="F112" s="150"/>
      <c r="G112" s="63" t="s">
        <v>161</v>
      </c>
      <c r="H112" s="23"/>
      <c r="I112" s="13"/>
      <c r="J112" s="143"/>
      <c r="K112" s="143"/>
      <c r="L112" s="143"/>
      <c r="M112" s="143"/>
      <c r="N112" s="143"/>
      <c r="O112" s="143"/>
      <c r="P112" s="143"/>
    </row>
    <row r="113" spans="1:16" ht="18.75" customHeight="1" x14ac:dyDescent="0.15">
      <c r="A113" s="144"/>
      <c r="B113" s="131"/>
      <c r="C113" s="133"/>
      <c r="D113" s="133"/>
      <c r="E113" s="158"/>
      <c r="F113" s="151"/>
      <c r="G113" s="63" t="s">
        <v>162</v>
      </c>
      <c r="H113" s="23"/>
      <c r="I113" s="13"/>
      <c r="J113" s="143"/>
      <c r="K113" s="143"/>
      <c r="L113" s="143"/>
      <c r="M113" s="143"/>
      <c r="N113" s="143"/>
      <c r="O113" s="143"/>
      <c r="P113" s="143"/>
    </row>
    <row r="114" spans="1:16" ht="18.75" customHeight="1" x14ac:dyDescent="0.15">
      <c r="A114" s="144" t="s">
        <v>109</v>
      </c>
      <c r="B114" s="130" t="s">
        <v>107</v>
      </c>
      <c r="C114" s="132" t="s">
        <v>42</v>
      </c>
      <c r="D114" s="130" t="s">
        <v>45</v>
      </c>
      <c r="E114" s="152" t="s">
        <v>156</v>
      </c>
      <c r="F114" s="149" t="s">
        <v>118</v>
      </c>
      <c r="G114" s="62" t="s">
        <v>158</v>
      </c>
      <c r="H114" s="20">
        <f>SUM(I114:P114)</f>
        <v>0.13700000000000001</v>
      </c>
      <c r="I114" s="66">
        <v>0.13700000000000001</v>
      </c>
      <c r="J114" s="167"/>
      <c r="K114" s="167"/>
      <c r="L114" s="167"/>
      <c r="M114" s="167"/>
      <c r="N114" s="167"/>
      <c r="O114" s="167"/>
      <c r="P114" s="167"/>
    </row>
    <row r="115" spans="1:16" ht="18.75" customHeight="1" x14ac:dyDescent="0.15">
      <c r="A115" s="144"/>
      <c r="B115" s="131"/>
      <c r="C115" s="133"/>
      <c r="D115" s="133"/>
      <c r="E115" s="153"/>
      <c r="F115" s="150"/>
      <c r="G115" s="63" t="s">
        <v>159</v>
      </c>
      <c r="H115" s="21">
        <f>I115</f>
        <v>0.105</v>
      </c>
      <c r="I115" s="82">
        <v>0.105</v>
      </c>
      <c r="J115" s="168"/>
      <c r="K115" s="168"/>
      <c r="L115" s="168"/>
      <c r="M115" s="168"/>
      <c r="N115" s="168"/>
      <c r="O115" s="168"/>
      <c r="P115" s="168"/>
    </row>
    <row r="116" spans="1:16" ht="18.75" customHeight="1" x14ac:dyDescent="0.15">
      <c r="A116" s="144"/>
      <c r="B116" s="131"/>
      <c r="C116" s="133"/>
      <c r="D116" s="133"/>
      <c r="E116" s="153"/>
      <c r="F116" s="150"/>
      <c r="G116" s="63" t="s">
        <v>160</v>
      </c>
      <c r="H116" s="21"/>
      <c r="I116" s="11"/>
      <c r="J116" s="168"/>
      <c r="K116" s="168"/>
      <c r="L116" s="168"/>
      <c r="M116" s="168"/>
      <c r="N116" s="168"/>
      <c r="O116" s="168"/>
      <c r="P116" s="168"/>
    </row>
    <row r="117" spans="1:16" ht="18.75" customHeight="1" x14ac:dyDescent="0.15">
      <c r="A117" s="144"/>
      <c r="B117" s="131" t="s">
        <v>60</v>
      </c>
      <c r="C117" s="133"/>
      <c r="D117" s="133"/>
      <c r="E117" s="153"/>
      <c r="F117" s="150"/>
      <c r="G117" s="63" t="s">
        <v>161</v>
      </c>
      <c r="H117" s="21"/>
      <c r="I117" s="11"/>
      <c r="J117" s="168"/>
      <c r="K117" s="168"/>
      <c r="L117" s="168"/>
      <c r="M117" s="168"/>
      <c r="N117" s="168"/>
      <c r="O117" s="168"/>
      <c r="P117" s="168"/>
    </row>
    <row r="118" spans="1:16" ht="18.75" customHeight="1" x14ac:dyDescent="0.15">
      <c r="A118" s="144"/>
      <c r="B118" s="131"/>
      <c r="C118" s="133"/>
      <c r="D118" s="133"/>
      <c r="E118" s="154"/>
      <c r="F118" s="151"/>
      <c r="G118" s="63" t="s">
        <v>162</v>
      </c>
      <c r="H118" s="21"/>
      <c r="I118" s="11"/>
      <c r="J118" s="168"/>
      <c r="K118" s="168"/>
      <c r="L118" s="168"/>
      <c r="M118" s="168"/>
      <c r="N118" s="168"/>
      <c r="O118" s="168"/>
      <c r="P118" s="168"/>
    </row>
    <row r="119" spans="1:16" ht="18.75" customHeight="1" x14ac:dyDescent="0.15">
      <c r="A119" s="144" t="s">
        <v>110</v>
      </c>
      <c r="B119" s="130" t="s">
        <v>111</v>
      </c>
      <c r="C119" s="169" t="s">
        <v>43</v>
      </c>
      <c r="D119" s="132" t="s">
        <v>14</v>
      </c>
      <c r="E119" s="152" t="s">
        <v>157</v>
      </c>
      <c r="F119" s="152" t="s">
        <v>133</v>
      </c>
      <c r="G119" s="62" t="s">
        <v>158</v>
      </c>
      <c r="H119" s="116">
        <v>0</v>
      </c>
      <c r="I119" s="115" t="s">
        <v>175</v>
      </c>
      <c r="J119" s="114" t="s">
        <v>175</v>
      </c>
      <c r="K119" s="114" t="s">
        <v>175</v>
      </c>
      <c r="L119" s="114" t="s">
        <v>175</v>
      </c>
      <c r="M119" s="114" t="s">
        <v>175</v>
      </c>
      <c r="N119" s="114" t="s">
        <v>175</v>
      </c>
      <c r="O119" s="114" t="s">
        <v>175</v>
      </c>
      <c r="P119" s="114" t="s">
        <v>175</v>
      </c>
    </row>
    <row r="120" spans="1:16" ht="18.75" customHeight="1" x14ac:dyDescent="0.15">
      <c r="A120" s="144"/>
      <c r="B120" s="131"/>
      <c r="C120" s="170"/>
      <c r="D120" s="133"/>
      <c r="E120" s="153"/>
      <c r="F120" s="153"/>
      <c r="G120" s="63" t="s">
        <v>159</v>
      </c>
      <c r="H120" s="91">
        <f>(J120+K120+L120+M120+N120+O120+P120)/SUM(I120:P120)</f>
        <v>0.26666666666666666</v>
      </c>
      <c r="I120" s="101">
        <v>22</v>
      </c>
      <c r="J120" s="102">
        <v>2</v>
      </c>
      <c r="K120" s="102">
        <v>1</v>
      </c>
      <c r="L120" s="102">
        <v>1</v>
      </c>
      <c r="M120" s="102">
        <v>1</v>
      </c>
      <c r="N120" s="102">
        <v>1</v>
      </c>
      <c r="O120" s="102">
        <v>1</v>
      </c>
      <c r="P120" s="102">
        <v>1</v>
      </c>
    </row>
    <row r="121" spans="1:16" ht="18.75" customHeight="1" x14ac:dyDescent="0.15">
      <c r="A121" s="144"/>
      <c r="B121" s="131"/>
      <c r="C121" s="170"/>
      <c r="D121" s="133"/>
      <c r="E121" s="153"/>
      <c r="F121" s="153"/>
      <c r="G121" s="63" t="s">
        <v>160</v>
      </c>
      <c r="H121" s="21"/>
      <c r="I121" s="13"/>
      <c r="J121" s="8"/>
      <c r="K121" s="8"/>
      <c r="L121" s="8"/>
      <c r="M121" s="8"/>
      <c r="N121" s="8"/>
      <c r="O121" s="8"/>
      <c r="P121" s="8"/>
    </row>
    <row r="122" spans="1:16" ht="18.75" customHeight="1" x14ac:dyDescent="0.15">
      <c r="A122" s="144"/>
      <c r="B122" s="131" t="s">
        <v>112</v>
      </c>
      <c r="C122" s="170"/>
      <c r="D122" s="133"/>
      <c r="E122" s="153"/>
      <c r="F122" s="153"/>
      <c r="G122" s="63" t="s">
        <v>161</v>
      </c>
      <c r="H122" s="21"/>
      <c r="I122" s="13"/>
      <c r="J122" s="8"/>
      <c r="K122" s="8"/>
      <c r="L122" s="8"/>
      <c r="M122" s="8"/>
      <c r="N122" s="8"/>
      <c r="O122" s="8"/>
      <c r="P122" s="8"/>
    </row>
    <row r="123" spans="1:16" ht="18.75" customHeight="1" x14ac:dyDescent="0.15">
      <c r="A123" s="144"/>
      <c r="B123" s="173"/>
      <c r="C123" s="170"/>
      <c r="D123" s="171"/>
      <c r="E123" s="172"/>
      <c r="F123" s="172"/>
      <c r="G123" s="65" t="s">
        <v>164</v>
      </c>
      <c r="H123" s="43"/>
      <c r="I123" s="44"/>
      <c r="J123" s="45"/>
      <c r="K123" s="45"/>
      <c r="L123" s="45"/>
      <c r="M123" s="45"/>
      <c r="N123" s="46"/>
      <c r="O123" s="45"/>
      <c r="P123" s="45"/>
    </row>
    <row r="124" spans="1:16" ht="6" customHeight="1" x14ac:dyDescent="0.15">
      <c r="F124" s="4"/>
      <c r="G124" s="2"/>
    </row>
    <row r="125" spans="1:16" ht="24.75" customHeight="1" x14ac:dyDescent="0.15">
      <c r="G125" s="2"/>
    </row>
    <row r="126" spans="1:16" ht="24.75" customHeight="1" x14ac:dyDescent="0.15"/>
    <row r="127" spans="1:16" ht="24.75" customHeight="1" x14ac:dyDescent="0.15"/>
    <row r="128" spans="1:16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  <row r="156" ht="24.75" customHeight="1" x14ac:dyDescent="0.15"/>
    <row r="157" ht="24.75" customHeight="1" x14ac:dyDescent="0.15"/>
    <row r="158" ht="24.75" customHeight="1" x14ac:dyDescent="0.15"/>
    <row r="159" ht="24.75" customHeight="1" x14ac:dyDescent="0.15"/>
    <row r="160" ht="24.75" customHeight="1" x14ac:dyDescent="0.15"/>
    <row r="161" ht="24.75" customHeight="1" x14ac:dyDescent="0.15"/>
    <row r="162" ht="24.75" customHeight="1" x14ac:dyDescent="0.15"/>
    <row r="163" ht="24.75" customHeight="1" x14ac:dyDescent="0.15"/>
    <row r="164" ht="24.75" customHeight="1" x14ac:dyDescent="0.15"/>
    <row r="165" ht="24.75" customHeight="1" x14ac:dyDescent="0.15"/>
    <row r="166" ht="24.75" customHeight="1" x14ac:dyDescent="0.15"/>
    <row r="167" ht="24.75" customHeight="1" x14ac:dyDescent="0.15"/>
    <row r="168" ht="24.75" customHeight="1" x14ac:dyDescent="0.15"/>
    <row r="169" ht="24.75" customHeight="1" x14ac:dyDescent="0.15"/>
    <row r="170" ht="24.75" customHeight="1" x14ac:dyDescent="0.15"/>
    <row r="171" ht="24.75" customHeight="1" x14ac:dyDescent="0.15"/>
    <row r="172" ht="24.75" customHeight="1" x14ac:dyDescent="0.15"/>
    <row r="173" ht="24.75" customHeight="1" x14ac:dyDescent="0.15"/>
    <row r="174" ht="24.75" customHeight="1" x14ac:dyDescent="0.15"/>
    <row r="175" ht="24.75" customHeight="1" x14ac:dyDescent="0.15"/>
    <row r="176" ht="24.75" customHeight="1" x14ac:dyDescent="0.15"/>
    <row r="177" ht="24.75" customHeight="1" x14ac:dyDescent="0.15"/>
    <row r="178" ht="24.75" customHeight="1" x14ac:dyDescent="0.15"/>
    <row r="179" ht="24.75" customHeight="1" x14ac:dyDescent="0.15"/>
    <row r="180" ht="24.75" customHeight="1" x14ac:dyDescent="0.15"/>
    <row r="181" ht="24.75" customHeight="1" x14ac:dyDescent="0.15"/>
    <row r="182" ht="24.75" customHeight="1" x14ac:dyDescent="0.15"/>
    <row r="183" ht="24.75" customHeight="1" x14ac:dyDescent="0.15"/>
    <row r="184" ht="24.75" customHeight="1" x14ac:dyDescent="0.15"/>
    <row r="185" ht="24.75" customHeight="1" x14ac:dyDescent="0.15"/>
    <row r="186" ht="24.75" customHeight="1" x14ac:dyDescent="0.15"/>
    <row r="187" ht="24.75" customHeight="1" x14ac:dyDescent="0.15"/>
    <row r="188" ht="24.75" customHeight="1" x14ac:dyDescent="0.15"/>
    <row r="189" ht="24.75" customHeight="1" x14ac:dyDescent="0.15"/>
    <row r="190" ht="24.75" customHeight="1" x14ac:dyDescent="0.15"/>
    <row r="191" ht="24.75" customHeight="1" x14ac:dyDescent="0.15"/>
    <row r="192" ht="24.75" customHeight="1" x14ac:dyDescent="0.15"/>
    <row r="193" ht="24.75" customHeight="1" x14ac:dyDescent="0.15"/>
    <row r="194" ht="24.75" customHeight="1" x14ac:dyDescent="0.15"/>
    <row r="195" ht="24.75" customHeight="1" x14ac:dyDescent="0.15"/>
    <row r="196" ht="24.75" customHeight="1" x14ac:dyDescent="0.15"/>
    <row r="197" ht="24.75" customHeight="1" x14ac:dyDescent="0.15"/>
    <row r="198" ht="24.75" customHeight="1" x14ac:dyDescent="0.15"/>
    <row r="199" ht="24.75" customHeight="1" x14ac:dyDescent="0.15"/>
    <row r="200" ht="24.75" customHeight="1" x14ac:dyDescent="0.15"/>
    <row r="201" ht="24.75" customHeight="1" x14ac:dyDescent="0.15"/>
    <row r="202" ht="24.75" customHeight="1" x14ac:dyDescent="0.15"/>
    <row r="203" ht="24.75" customHeight="1" x14ac:dyDescent="0.15"/>
    <row r="204" ht="24.75" customHeight="1" x14ac:dyDescent="0.15"/>
    <row r="205" ht="24.75" customHeight="1" x14ac:dyDescent="0.15"/>
    <row r="206" ht="24.75" customHeight="1" x14ac:dyDescent="0.15"/>
    <row r="207" ht="24.75" customHeight="1" x14ac:dyDescent="0.15"/>
    <row r="208" ht="24.75" customHeight="1" x14ac:dyDescent="0.15"/>
    <row r="209" ht="24.75" customHeight="1" x14ac:dyDescent="0.15"/>
    <row r="210" ht="24.75" customHeight="1" x14ac:dyDescent="0.15"/>
    <row r="211" ht="24.75" customHeight="1" x14ac:dyDescent="0.15"/>
    <row r="212" ht="24.75" customHeight="1" x14ac:dyDescent="0.15"/>
  </sheetData>
  <mergeCells count="280">
    <mergeCell ref="A119:A123"/>
    <mergeCell ref="B119:B121"/>
    <mergeCell ref="C119:C123"/>
    <mergeCell ref="D119:D123"/>
    <mergeCell ref="E119:E123"/>
    <mergeCell ref="F119:F123"/>
    <mergeCell ref="B122:B123"/>
    <mergeCell ref="L114:L118"/>
    <mergeCell ref="M114:M118"/>
    <mergeCell ref="N114:N118"/>
    <mergeCell ref="O114:O118"/>
    <mergeCell ref="P114:P118"/>
    <mergeCell ref="B117:B118"/>
    <mergeCell ref="P109:P113"/>
    <mergeCell ref="B112:B113"/>
    <mergeCell ref="A114:A118"/>
    <mergeCell ref="B114:B116"/>
    <mergeCell ref="C114:C118"/>
    <mergeCell ref="D114:D118"/>
    <mergeCell ref="E114:E118"/>
    <mergeCell ref="F114:F118"/>
    <mergeCell ref="J114:J118"/>
    <mergeCell ref="K114:K118"/>
    <mergeCell ref="J109:J113"/>
    <mergeCell ref="K109:K113"/>
    <mergeCell ref="L109:L113"/>
    <mergeCell ref="M109:M113"/>
    <mergeCell ref="N109:N113"/>
    <mergeCell ref="O109:O113"/>
    <mergeCell ref="A109:A113"/>
    <mergeCell ref="B109:B111"/>
    <mergeCell ref="C109:C113"/>
    <mergeCell ref="D109:D113"/>
    <mergeCell ref="E109:E113"/>
    <mergeCell ref="F109:F113"/>
    <mergeCell ref="A104:A108"/>
    <mergeCell ref="B104:B106"/>
    <mergeCell ref="C104:C108"/>
    <mergeCell ref="D104:D108"/>
    <mergeCell ref="E104:E108"/>
    <mergeCell ref="F104:F108"/>
    <mergeCell ref="B107:B108"/>
    <mergeCell ref="L99:L103"/>
    <mergeCell ref="M99:M103"/>
    <mergeCell ref="N99:N103"/>
    <mergeCell ref="O99:O103"/>
    <mergeCell ref="P99:P103"/>
    <mergeCell ref="B102:B103"/>
    <mergeCell ref="P94:P98"/>
    <mergeCell ref="B97:B98"/>
    <mergeCell ref="A99:A103"/>
    <mergeCell ref="B99:B101"/>
    <mergeCell ref="C99:C103"/>
    <mergeCell ref="D99:D103"/>
    <mergeCell ref="E99:E103"/>
    <mergeCell ref="F99:F103"/>
    <mergeCell ref="J99:J103"/>
    <mergeCell ref="K99:K103"/>
    <mergeCell ref="J94:J98"/>
    <mergeCell ref="K94:K98"/>
    <mergeCell ref="L94:L98"/>
    <mergeCell ref="M94:M98"/>
    <mergeCell ref="N94:N98"/>
    <mergeCell ref="O94:O98"/>
    <mergeCell ref="A94:A98"/>
    <mergeCell ref="B94:B96"/>
    <mergeCell ref="C94:C98"/>
    <mergeCell ref="D94:D98"/>
    <mergeCell ref="E94:E98"/>
    <mergeCell ref="F94:F98"/>
    <mergeCell ref="J89:J93"/>
    <mergeCell ref="L89:L93"/>
    <mergeCell ref="M89:M93"/>
    <mergeCell ref="N89:N93"/>
    <mergeCell ref="O89:O93"/>
    <mergeCell ref="P89:P93"/>
    <mergeCell ref="F84:F88"/>
    <mergeCell ref="B87:B88"/>
    <mergeCell ref="A89:A93"/>
    <mergeCell ref="B89:B91"/>
    <mergeCell ref="C89:C93"/>
    <mergeCell ref="D89:D93"/>
    <mergeCell ref="E89:E93"/>
    <mergeCell ref="F89:F93"/>
    <mergeCell ref="B92:B93"/>
    <mergeCell ref="K79:K83"/>
    <mergeCell ref="L79:L83"/>
    <mergeCell ref="M79:M83"/>
    <mergeCell ref="N79:N83"/>
    <mergeCell ref="B82:B83"/>
    <mergeCell ref="A84:A88"/>
    <mergeCell ref="B84:B86"/>
    <mergeCell ref="C84:C88"/>
    <mergeCell ref="D84:D88"/>
    <mergeCell ref="E84:E88"/>
    <mergeCell ref="A79:A83"/>
    <mergeCell ref="B79:B81"/>
    <mergeCell ref="C79:C83"/>
    <mergeCell ref="D79:D83"/>
    <mergeCell ref="E79:E83"/>
    <mergeCell ref="F79:F83"/>
    <mergeCell ref="J74:J78"/>
    <mergeCell ref="K74:K78"/>
    <mergeCell ref="L74:L78"/>
    <mergeCell ref="M74:M78"/>
    <mergeCell ref="N74:N78"/>
    <mergeCell ref="O74:O78"/>
    <mergeCell ref="A74:A78"/>
    <mergeCell ref="B74:B76"/>
    <mergeCell ref="C74:C78"/>
    <mergeCell ref="D74:D78"/>
    <mergeCell ref="E74:E78"/>
    <mergeCell ref="F74:F78"/>
    <mergeCell ref="B77:B78"/>
    <mergeCell ref="J69:J73"/>
    <mergeCell ref="K69:K73"/>
    <mergeCell ref="L69:L73"/>
    <mergeCell ref="M69:M73"/>
    <mergeCell ref="N69:N73"/>
    <mergeCell ref="O69:O73"/>
    <mergeCell ref="A69:A73"/>
    <mergeCell ref="B69:B71"/>
    <mergeCell ref="C69:C73"/>
    <mergeCell ref="D69:D73"/>
    <mergeCell ref="E69:E73"/>
    <mergeCell ref="F69:F73"/>
    <mergeCell ref="B72:B73"/>
    <mergeCell ref="A64:A68"/>
    <mergeCell ref="B64:B66"/>
    <mergeCell ref="C64:C68"/>
    <mergeCell ref="D64:D68"/>
    <mergeCell ref="E64:E68"/>
    <mergeCell ref="F64:F68"/>
    <mergeCell ref="B67:B68"/>
    <mergeCell ref="A58:A62"/>
    <mergeCell ref="B58:B60"/>
    <mergeCell ref="C58:C62"/>
    <mergeCell ref="D58:D62"/>
    <mergeCell ref="E58:E62"/>
    <mergeCell ref="F58:F62"/>
    <mergeCell ref="B61:B62"/>
    <mergeCell ref="A53:A57"/>
    <mergeCell ref="B53:B55"/>
    <mergeCell ref="C53:C57"/>
    <mergeCell ref="D53:D57"/>
    <mergeCell ref="E53:E57"/>
    <mergeCell ref="F53:F57"/>
    <mergeCell ref="B56:B57"/>
    <mergeCell ref="J48:J52"/>
    <mergeCell ref="K48:K52"/>
    <mergeCell ref="L48:L52"/>
    <mergeCell ref="M48:M52"/>
    <mergeCell ref="O48:O52"/>
    <mergeCell ref="P48:P52"/>
    <mergeCell ref="A48:A52"/>
    <mergeCell ref="B48:B50"/>
    <mergeCell ref="C48:C52"/>
    <mergeCell ref="D48:D52"/>
    <mergeCell ref="E48:E52"/>
    <mergeCell ref="F48:F52"/>
    <mergeCell ref="B51:B52"/>
    <mergeCell ref="K43:K47"/>
    <mergeCell ref="L43:L47"/>
    <mergeCell ref="M43:M47"/>
    <mergeCell ref="O43:O47"/>
    <mergeCell ref="P43:P47"/>
    <mergeCell ref="B46:B47"/>
    <mergeCell ref="L38:L42"/>
    <mergeCell ref="P38:P42"/>
    <mergeCell ref="B41:B42"/>
    <mergeCell ref="A43:A47"/>
    <mergeCell ref="B43:B45"/>
    <mergeCell ref="C43:C47"/>
    <mergeCell ref="D43:D47"/>
    <mergeCell ref="E43:E47"/>
    <mergeCell ref="F43:F47"/>
    <mergeCell ref="J43:J47"/>
    <mergeCell ref="A38:A42"/>
    <mergeCell ref="B38:B40"/>
    <mergeCell ref="C38:C42"/>
    <mergeCell ref="D38:D42"/>
    <mergeCell ref="E38:E42"/>
    <mergeCell ref="F38:F42"/>
    <mergeCell ref="A33:A37"/>
    <mergeCell ref="B33:B35"/>
    <mergeCell ref="C33:C37"/>
    <mergeCell ref="D33:D37"/>
    <mergeCell ref="E33:E37"/>
    <mergeCell ref="F33:F37"/>
    <mergeCell ref="B36:B37"/>
    <mergeCell ref="L28:L32"/>
    <mergeCell ref="M28:M32"/>
    <mergeCell ref="N28:N32"/>
    <mergeCell ref="O28:O32"/>
    <mergeCell ref="P28:P32"/>
    <mergeCell ref="B31:B32"/>
    <mergeCell ref="P23:P27"/>
    <mergeCell ref="B26:B27"/>
    <mergeCell ref="A28:A32"/>
    <mergeCell ref="B28:B30"/>
    <mergeCell ref="C28:C32"/>
    <mergeCell ref="D28:D32"/>
    <mergeCell ref="E28:E32"/>
    <mergeCell ref="F28:F32"/>
    <mergeCell ref="J28:J32"/>
    <mergeCell ref="K28:K32"/>
    <mergeCell ref="J23:J27"/>
    <mergeCell ref="K23:K27"/>
    <mergeCell ref="L23:L27"/>
    <mergeCell ref="M23:M27"/>
    <mergeCell ref="N23:N27"/>
    <mergeCell ref="O23:O27"/>
    <mergeCell ref="A23:A27"/>
    <mergeCell ref="B23:B25"/>
    <mergeCell ref="C23:C27"/>
    <mergeCell ref="D23:D27"/>
    <mergeCell ref="E23:E27"/>
    <mergeCell ref="F23:F27"/>
    <mergeCell ref="L18:L22"/>
    <mergeCell ref="M18:M22"/>
    <mergeCell ref="N18:N22"/>
    <mergeCell ref="O18:O22"/>
    <mergeCell ref="P18:P22"/>
    <mergeCell ref="B21:B22"/>
    <mergeCell ref="P13:P17"/>
    <mergeCell ref="B16:B17"/>
    <mergeCell ref="L13:L17"/>
    <mergeCell ref="M13:M17"/>
    <mergeCell ref="N13:N17"/>
    <mergeCell ref="O13:O17"/>
    <mergeCell ref="A18:A22"/>
    <mergeCell ref="B18:B20"/>
    <mergeCell ref="C18:C22"/>
    <mergeCell ref="D18:D22"/>
    <mergeCell ref="E18:E22"/>
    <mergeCell ref="F18:F22"/>
    <mergeCell ref="J18:J22"/>
    <mergeCell ref="K18:K22"/>
    <mergeCell ref="J13:J17"/>
    <mergeCell ref="K13:K17"/>
    <mergeCell ref="A13:A17"/>
    <mergeCell ref="B13:B15"/>
    <mergeCell ref="C13:C17"/>
    <mergeCell ref="D13:D17"/>
    <mergeCell ref="E13:E17"/>
    <mergeCell ref="F13:F17"/>
    <mergeCell ref="L8:L12"/>
    <mergeCell ref="M8:M12"/>
    <mergeCell ref="N8:N12"/>
    <mergeCell ref="O8:O12"/>
    <mergeCell ref="P8:P12"/>
    <mergeCell ref="B11:B12"/>
    <mergeCell ref="P3:P7"/>
    <mergeCell ref="B6:B7"/>
    <mergeCell ref="A8:A12"/>
    <mergeCell ref="B8:B10"/>
    <mergeCell ref="C8:C12"/>
    <mergeCell ref="D8:D12"/>
    <mergeCell ref="E8:E12"/>
    <mergeCell ref="F8:F12"/>
    <mergeCell ref="J8:J12"/>
    <mergeCell ref="K8:K12"/>
    <mergeCell ref="J3:J7"/>
    <mergeCell ref="K3:K7"/>
    <mergeCell ref="L3:L7"/>
    <mergeCell ref="M3:M7"/>
    <mergeCell ref="N3:N7"/>
    <mergeCell ref="O3:O7"/>
    <mergeCell ref="A3:A7"/>
    <mergeCell ref="B3:B5"/>
    <mergeCell ref="G1:P1"/>
    <mergeCell ref="C3:C7"/>
    <mergeCell ref="D3:D7"/>
    <mergeCell ref="E3:E7"/>
    <mergeCell ref="F3:F7"/>
    <mergeCell ref="A1:A2"/>
    <mergeCell ref="B1:B2"/>
    <mergeCell ref="C1:C2"/>
    <mergeCell ref="E1:E2"/>
    <mergeCell ref="F1:F2"/>
  </mergeCells>
  <phoneticPr fontId="1"/>
  <printOptions horizontalCentered="1" verticalCentered="1"/>
  <pageMargins left="0.51181102362204722" right="0.11811023622047245" top="0.35433070866141736" bottom="0.15748031496062992" header="0.31496062992125984" footer="0.31496062992125984"/>
  <pageSetup paperSize="8" scale="72" fitToHeight="0" orientation="landscape" cellComments="asDisplayed" r:id="rId1"/>
  <headerFooter differentFirst="1">
    <oddFooter>&amp;C&amp;"HG丸ｺﾞｼｯｸM-PRO,標準"&amp;14&amp;P／２</oddFooter>
    <firstHeader>&amp;C&amp;"HG丸ｺﾞｼｯｸM-PRO,標準"&amp;24釧路定住自立圏共生ビジョン　令和２年度～令和６年度　基本目標及び重要業績評価指標(ＫＰＩ)一覧表&amp;R&amp;20資料３</firstHeader>
    <firstFooter>&amp;C&amp;"HG丸ｺﾞｼｯｸM-PRO,標準"&amp;14&amp;P／２</firstFooter>
  </headerFooter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斉藤 寛人</cp:lastModifiedBy>
  <cp:lastPrinted>2022-08-23T10:23:58Z</cp:lastPrinted>
  <dcterms:created xsi:type="dcterms:W3CDTF">2017-01-16T11:03:10Z</dcterms:created>
  <dcterms:modified xsi:type="dcterms:W3CDTF">2022-10-01T04:26:56Z</dcterms:modified>
</cp:coreProperties>
</file>